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ode\Documents\0Almaris\godeohlson-web\files\"/>
    </mc:Choice>
  </mc:AlternateContent>
  <bookViews>
    <workbookView xWindow="0" yWindow="30" windowWidth="10455" windowHeight="6600"/>
  </bookViews>
  <sheets>
    <sheet name="CostofEquity" sheetId="1" r:id="rId1"/>
    <sheet name="OJEarningsPattern" sheetId="2" r:id="rId2"/>
    <sheet name="Simulation3" sheetId="3" r:id="rId3"/>
  </sheets>
  <definedNames>
    <definedName name="d1_">Simulation3!$B$8</definedName>
    <definedName name="e1_">Simulation3!$B$4</definedName>
    <definedName name="e2_">Simulation3!$B$5</definedName>
    <definedName name="p0">Simulation3!$B$7</definedName>
    <definedName name="re">Simulation3!$B$9</definedName>
    <definedName name="rf">Simulation3!$B$6</definedName>
  </definedNames>
  <calcPr calcId="162913" iterate="1"/>
</workbook>
</file>

<file path=xl/calcChain.xml><?xml version="1.0" encoding="utf-8"?>
<calcChain xmlns="http://schemas.openxmlformats.org/spreadsheetml/2006/main">
  <c r="D19" i="1" l="1"/>
  <c r="D27" i="1" s="1"/>
  <c r="D37" i="1" s="1"/>
  <c r="D20" i="1"/>
  <c r="D33" i="1"/>
  <c r="D34" i="1" s="1"/>
  <c r="D17" i="1"/>
  <c r="D29" i="1"/>
  <c r="B19" i="1"/>
  <c r="B27" i="1" s="1"/>
  <c r="B37" i="1" s="1"/>
  <c r="B20" i="1"/>
  <c r="B17" i="1"/>
  <c r="B29" i="1"/>
  <c r="C19" i="1"/>
  <c r="C27" i="1" s="1"/>
  <c r="C37" i="1" s="1"/>
  <c r="C20" i="1"/>
  <c r="C33" i="1" s="1"/>
  <c r="C17" i="1"/>
  <c r="C29" i="1" s="1"/>
  <c r="E19" i="1"/>
  <c r="E27" i="1" s="1"/>
  <c r="E37" i="1" s="1"/>
  <c r="E20" i="1"/>
  <c r="E33" i="1" s="1"/>
  <c r="E17" i="1"/>
  <c r="E30" i="1" s="1"/>
  <c r="F19" i="1"/>
  <c r="F27" i="1" s="1"/>
  <c r="F37" i="1" s="1"/>
  <c r="F20" i="1"/>
  <c r="F33" i="1"/>
  <c r="F34" i="1" s="1"/>
  <c r="F17" i="1"/>
  <c r="F29" i="1" s="1"/>
  <c r="D30" i="1"/>
  <c r="D40" i="1" s="1"/>
  <c r="F30" i="1"/>
  <c r="B18" i="1"/>
  <c r="D15" i="1"/>
  <c r="E15" i="1" s="1"/>
  <c r="F15" i="1" s="1"/>
  <c r="F18" i="1"/>
  <c r="F28" i="1" s="1"/>
  <c r="E18" i="1"/>
  <c r="E28" i="1" s="1"/>
  <c r="C18" i="1"/>
  <c r="B28" i="1"/>
  <c r="C28" i="1"/>
  <c r="F12" i="3"/>
  <c r="G12" i="3" s="1"/>
  <c r="H12" i="3" s="1"/>
  <c r="I12" i="3" s="1"/>
  <c r="J12" i="3" s="1"/>
  <c r="C12" i="3"/>
  <c r="D12" i="3" s="1"/>
  <c r="E12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B5" i="3"/>
  <c r="B7" i="3"/>
  <c r="B8" i="3"/>
  <c r="C60" i="1"/>
  <c r="D60" i="1"/>
  <c r="E60" i="1"/>
  <c r="F60" i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  <c r="CL6" i="2" s="1"/>
  <c r="CM6" i="2" s="1"/>
  <c r="CN6" i="2" s="1"/>
  <c r="CO6" i="2" s="1"/>
  <c r="CP6" i="2" s="1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  <c r="DC6" i="2" s="1"/>
  <c r="DD6" i="2" s="1"/>
  <c r="DE6" i="2" s="1"/>
  <c r="DF6" i="2" s="1"/>
  <c r="DG6" i="2" s="1"/>
  <c r="DH6" i="2" s="1"/>
  <c r="DI6" i="2" s="1"/>
  <c r="DJ6" i="2" s="1"/>
  <c r="DK6" i="2" s="1"/>
  <c r="DL6" i="2" s="1"/>
  <c r="DM6" i="2" s="1"/>
  <c r="DN6" i="2" s="1"/>
  <c r="DO6" i="2" s="1"/>
  <c r="DP6" i="2" s="1"/>
  <c r="DQ6" i="2" s="1"/>
  <c r="DR6" i="2" s="1"/>
  <c r="DS6" i="2" s="1"/>
  <c r="DT6" i="2" s="1"/>
  <c r="DU6" i="2" s="1"/>
  <c r="DV6" i="2" s="1"/>
  <c r="DW6" i="2" s="1"/>
  <c r="DX6" i="2" s="1"/>
  <c r="DY6" i="2" s="1"/>
  <c r="DZ6" i="2" s="1"/>
  <c r="EA6" i="2" s="1"/>
  <c r="EB6" i="2" s="1"/>
  <c r="EC6" i="2" s="1"/>
  <c r="ED6" i="2" s="1"/>
  <c r="EE6" i="2" s="1"/>
  <c r="EF6" i="2" s="1"/>
  <c r="EG6" i="2" s="1"/>
  <c r="EH6" i="2" s="1"/>
  <c r="EI6" i="2" s="1"/>
  <c r="EJ6" i="2" s="1"/>
  <c r="EK6" i="2" s="1"/>
  <c r="EL6" i="2" s="1"/>
  <c r="EM6" i="2" s="1"/>
  <c r="EN6" i="2" s="1"/>
  <c r="EO6" i="2" s="1"/>
  <c r="EP6" i="2" s="1"/>
  <c r="EQ6" i="2" s="1"/>
  <c r="ER6" i="2" s="1"/>
  <c r="ES6" i="2" s="1"/>
  <c r="ET6" i="2" s="1"/>
  <c r="EU6" i="2" s="1"/>
  <c r="EV6" i="2" s="1"/>
  <c r="EW6" i="2" s="1"/>
  <c r="EX6" i="2" s="1"/>
  <c r="EY6" i="2" s="1"/>
  <c r="EZ6" i="2" s="1"/>
  <c r="FA6" i="2" s="1"/>
  <c r="FB6" i="2" s="1"/>
  <c r="FC6" i="2" s="1"/>
  <c r="FD6" i="2" s="1"/>
  <c r="FE6" i="2" s="1"/>
  <c r="FF6" i="2" s="1"/>
  <c r="FG6" i="2" s="1"/>
  <c r="FH6" i="2" s="1"/>
  <c r="FI6" i="2" s="1"/>
  <c r="FJ6" i="2" s="1"/>
  <c r="FK6" i="2" s="1"/>
  <c r="FL6" i="2" s="1"/>
  <c r="FM6" i="2" s="1"/>
  <c r="FN6" i="2" s="1"/>
  <c r="FO6" i="2" s="1"/>
  <c r="FP6" i="2" s="1"/>
  <c r="FQ6" i="2" s="1"/>
  <c r="FR6" i="2" s="1"/>
  <c r="FS6" i="2" s="1"/>
  <c r="FT6" i="2" s="1"/>
  <c r="FU6" i="2" s="1"/>
  <c r="FV6" i="2" s="1"/>
  <c r="FW6" i="2" s="1"/>
  <c r="FX6" i="2" s="1"/>
  <c r="FY6" i="2" s="1"/>
  <c r="FZ6" i="2" s="1"/>
  <c r="GA6" i="2" s="1"/>
  <c r="GB6" i="2" s="1"/>
  <c r="GC6" i="2" s="1"/>
  <c r="GD6" i="2" s="1"/>
  <c r="GE6" i="2" s="1"/>
  <c r="GF6" i="2" s="1"/>
  <c r="GG6" i="2" s="1"/>
  <c r="GH6" i="2" s="1"/>
  <c r="GI6" i="2" s="1"/>
  <c r="GJ6" i="2" s="1"/>
  <c r="GK6" i="2" s="1"/>
  <c r="GL6" i="2" s="1"/>
  <c r="GM6" i="2" s="1"/>
  <c r="GN6" i="2" s="1"/>
  <c r="GO6" i="2" s="1"/>
  <c r="GP6" i="2" s="1"/>
  <c r="GQ6" i="2" s="1"/>
  <c r="GR6" i="2" s="1"/>
  <c r="GS6" i="2" s="1"/>
  <c r="GT6" i="2" s="1"/>
  <c r="GU6" i="2" s="1"/>
  <c r="GV6" i="2" s="1"/>
  <c r="GW6" i="2" s="1"/>
  <c r="GX6" i="2" s="1"/>
  <c r="GY6" i="2" s="1"/>
  <c r="GZ6" i="2" s="1"/>
  <c r="HA6" i="2" s="1"/>
  <c r="HB6" i="2" s="1"/>
  <c r="HC6" i="2" s="1"/>
  <c r="HD6" i="2" s="1"/>
  <c r="HE6" i="2" s="1"/>
  <c r="HF6" i="2" s="1"/>
  <c r="HG6" i="2" s="1"/>
  <c r="HH6" i="2" s="1"/>
  <c r="HI6" i="2" s="1"/>
  <c r="HJ6" i="2" s="1"/>
  <c r="HK6" i="2" s="1"/>
  <c r="HL6" i="2" s="1"/>
  <c r="HM6" i="2" s="1"/>
  <c r="HN6" i="2" s="1"/>
  <c r="HO6" i="2" s="1"/>
  <c r="HP6" i="2" s="1"/>
  <c r="HQ6" i="2" s="1"/>
  <c r="HR6" i="2" s="1"/>
  <c r="HS6" i="2" s="1"/>
  <c r="HT6" i="2" s="1"/>
  <c r="HU6" i="2" s="1"/>
  <c r="HV6" i="2" s="1"/>
  <c r="HW6" i="2" s="1"/>
  <c r="HX6" i="2" s="1"/>
  <c r="HY6" i="2" s="1"/>
  <c r="HZ6" i="2" s="1"/>
  <c r="IA6" i="2" s="1"/>
  <c r="IB6" i="2" s="1"/>
  <c r="IC6" i="2" s="1"/>
  <c r="ID6" i="2" s="1"/>
  <c r="IE6" i="2" s="1"/>
  <c r="IF6" i="2" s="1"/>
  <c r="IG6" i="2" s="1"/>
  <c r="IH6" i="2" s="1"/>
  <c r="II6" i="2" s="1"/>
  <c r="IJ6" i="2" s="1"/>
  <c r="IK6" i="2" s="1"/>
  <c r="IL6" i="2" s="1"/>
  <c r="IM6" i="2" s="1"/>
  <c r="IN6" i="2" s="1"/>
  <c r="IO6" i="2" s="1"/>
  <c r="IP6" i="2" s="1"/>
  <c r="IQ6" i="2" s="1"/>
  <c r="IR6" i="2" s="1"/>
  <c r="IS6" i="2" s="1"/>
  <c r="IT6" i="2" s="1"/>
  <c r="IU6" i="2" s="1"/>
  <c r="IV6" i="2" s="1"/>
  <c r="C8" i="2"/>
  <c r="C13" i="2" s="1"/>
  <c r="D13" i="2" s="1"/>
  <c r="B10" i="2"/>
  <c r="C9" i="2"/>
  <c r="C10" i="2" s="1"/>
  <c r="C5" i="2"/>
  <c r="D5" i="2"/>
  <c r="E5" i="2"/>
  <c r="F5" i="2" s="1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BO5" i="2" s="1"/>
  <c r="BP5" i="2" s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DC5" i="2" s="1"/>
  <c r="DD5" i="2" s="1"/>
  <c r="DE5" i="2" s="1"/>
  <c r="DF5" i="2" s="1"/>
  <c r="DG5" i="2" s="1"/>
  <c r="DH5" i="2" s="1"/>
  <c r="DI5" i="2" s="1"/>
  <c r="DJ5" i="2" s="1"/>
  <c r="DK5" i="2" s="1"/>
  <c r="DL5" i="2" s="1"/>
  <c r="DM5" i="2" s="1"/>
  <c r="DN5" i="2" s="1"/>
  <c r="DO5" i="2" s="1"/>
  <c r="DP5" i="2" s="1"/>
  <c r="DQ5" i="2" s="1"/>
  <c r="DR5" i="2" s="1"/>
  <c r="DS5" i="2" s="1"/>
  <c r="DT5" i="2" s="1"/>
  <c r="DU5" i="2" s="1"/>
  <c r="DV5" i="2" s="1"/>
  <c r="DW5" i="2" s="1"/>
  <c r="DX5" i="2" s="1"/>
  <c r="DY5" i="2" s="1"/>
  <c r="DZ5" i="2" s="1"/>
  <c r="EA5" i="2" s="1"/>
  <c r="EB5" i="2" s="1"/>
  <c r="EC5" i="2" s="1"/>
  <c r="ED5" i="2" s="1"/>
  <c r="EE5" i="2" s="1"/>
  <c r="EF5" i="2" s="1"/>
  <c r="EG5" i="2" s="1"/>
  <c r="EH5" i="2" s="1"/>
  <c r="EI5" i="2" s="1"/>
  <c r="EJ5" i="2" s="1"/>
  <c r="EK5" i="2" s="1"/>
  <c r="EL5" i="2" s="1"/>
  <c r="EM5" i="2" s="1"/>
  <c r="EN5" i="2" s="1"/>
  <c r="EO5" i="2" s="1"/>
  <c r="EP5" i="2" s="1"/>
  <c r="EQ5" i="2" s="1"/>
  <c r="ER5" i="2" s="1"/>
  <c r="ES5" i="2" s="1"/>
  <c r="ET5" i="2" s="1"/>
  <c r="EU5" i="2" s="1"/>
  <c r="EV5" i="2" s="1"/>
  <c r="EW5" i="2" s="1"/>
  <c r="EX5" i="2" s="1"/>
  <c r="EY5" i="2" s="1"/>
  <c r="EZ5" i="2" s="1"/>
  <c r="FA5" i="2" s="1"/>
  <c r="FB5" i="2" s="1"/>
  <c r="FC5" i="2" s="1"/>
  <c r="FD5" i="2" s="1"/>
  <c r="FE5" i="2" s="1"/>
  <c r="FF5" i="2" s="1"/>
  <c r="FG5" i="2" s="1"/>
  <c r="FH5" i="2" s="1"/>
  <c r="FI5" i="2" s="1"/>
  <c r="FJ5" i="2" s="1"/>
  <c r="FK5" i="2" s="1"/>
  <c r="FL5" i="2" s="1"/>
  <c r="FM5" i="2" s="1"/>
  <c r="FN5" i="2" s="1"/>
  <c r="FO5" i="2" s="1"/>
  <c r="FP5" i="2" s="1"/>
  <c r="FQ5" i="2" s="1"/>
  <c r="FR5" i="2" s="1"/>
  <c r="FS5" i="2" s="1"/>
  <c r="FT5" i="2" s="1"/>
  <c r="FU5" i="2" s="1"/>
  <c r="FV5" i="2" s="1"/>
  <c r="FW5" i="2" s="1"/>
  <c r="FX5" i="2" s="1"/>
  <c r="FY5" i="2" s="1"/>
  <c r="FZ5" i="2" s="1"/>
  <c r="GA5" i="2" s="1"/>
  <c r="GB5" i="2" s="1"/>
  <c r="GC5" i="2" s="1"/>
  <c r="GD5" i="2" s="1"/>
  <c r="GE5" i="2" s="1"/>
  <c r="GF5" i="2" s="1"/>
  <c r="GG5" i="2" s="1"/>
  <c r="GH5" i="2" s="1"/>
  <c r="GI5" i="2" s="1"/>
  <c r="GJ5" i="2" s="1"/>
  <c r="GK5" i="2" s="1"/>
  <c r="GL5" i="2" s="1"/>
  <c r="GM5" i="2" s="1"/>
  <c r="GN5" i="2" s="1"/>
  <c r="GO5" i="2" s="1"/>
  <c r="GP5" i="2" s="1"/>
  <c r="GQ5" i="2" s="1"/>
  <c r="GR5" i="2" s="1"/>
  <c r="GS5" i="2" s="1"/>
  <c r="GT5" i="2" s="1"/>
  <c r="GU5" i="2" s="1"/>
  <c r="GV5" i="2" s="1"/>
  <c r="GW5" i="2" s="1"/>
  <c r="GX5" i="2" s="1"/>
  <c r="GY5" i="2" s="1"/>
  <c r="GZ5" i="2" s="1"/>
  <c r="HA5" i="2" s="1"/>
  <c r="HB5" i="2" s="1"/>
  <c r="HC5" i="2" s="1"/>
  <c r="HD5" i="2" s="1"/>
  <c r="HE5" i="2" s="1"/>
  <c r="HF5" i="2" s="1"/>
  <c r="HG5" i="2" s="1"/>
  <c r="HH5" i="2" s="1"/>
  <c r="HI5" i="2" s="1"/>
  <c r="HJ5" i="2" s="1"/>
  <c r="HK5" i="2" s="1"/>
  <c r="HL5" i="2" s="1"/>
  <c r="HM5" i="2" s="1"/>
  <c r="HN5" i="2" s="1"/>
  <c r="HO5" i="2" s="1"/>
  <c r="HP5" i="2" s="1"/>
  <c r="HQ5" i="2" s="1"/>
  <c r="HR5" i="2" s="1"/>
  <c r="HS5" i="2" s="1"/>
  <c r="HT5" i="2" s="1"/>
  <c r="HU5" i="2" s="1"/>
  <c r="HV5" i="2" s="1"/>
  <c r="HW5" i="2" s="1"/>
  <c r="HX5" i="2" s="1"/>
  <c r="HY5" i="2" s="1"/>
  <c r="HZ5" i="2" s="1"/>
  <c r="IA5" i="2" s="1"/>
  <c r="IB5" i="2" s="1"/>
  <c r="IC5" i="2" s="1"/>
  <c r="ID5" i="2" s="1"/>
  <c r="IE5" i="2" s="1"/>
  <c r="IF5" i="2" s="1"/>
  <c r="IG5" i="2" s="1"/>
  <c r="IH5" i="2" s="1"/>
  <c r="II5" i="2" s="1"/>
  <c r="IJ5" i="2" s="1"/>
  <c r="IK5" i="2" s="1"/>
  <c r="IL5" i="2" s="1"/>
  <c r="IM5" i="2" s="1"/>
  <c r="IN5" i="2" s="1"/>
  <c r="IO5" i="2" s="1"/>
  <c r="IP5" i="2" s="1"/>
  <c r="IQ5" i="2" s="1"/>
  <c r="IR5" i="2" s="1"/>
  <c r="IS5" i="2" s="1"/>
  <c r="IT5" i="2" s="1"/>
  <c r="IU5" i="2" s="1"/>
  <c r="IV5" i="2" s="1"/>
  <c r="C15" i="2"/>
  <c r="D7" i="2" l="1"/>
  <c r="D15" i="2" s="1"/>
  <c r="E13" i="2"/>
  <c r="F41" i="1"/>
  <c r="E34" i="1"/>
  <c r="F42" i="1"/>
  <c r="D42" i="1"/>
  <c r="D62" i="1" s="1"/>
  <c r="C34" i="1"/>
  <c r="E29" i="1"/>
  <c r="E42" i="1" s="1"/>
  <c r="B30" i="1"/>
  <c r="B40" i="1" s="1"/>
  <c r="B33" i="1"/>
  <c r="B34" i="1" s="1"/>
  <c r="B42" i="1"/>
  <c r="B46" i="1" s="1"/>
  <c r="D8" i="2"/>
  <c r="E41" i="1"/>
  <c r="C42" i="1"/>
  <c r="F62" i="1"/>
  <c r="E40" i="1"/>
  <c r="F40" i="1"/>
  <c r="B9" i="3"/>
  <c r="A12" i="3" s="1"/>
  <c r="D41" i="1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AL9" i="2" s="1"/>
  <c r="AM9" i="2" s="1"/>
  <c r="AN9" i="2" s="1"/>
  <c r="AO9" i="2" s="1"/>
  <c r="AP9" i="2" s="1"/>
  <c r="AQ9" i="2" s="1"/>
  <c r="AR9" i="2" s="1"/>
  <c r="AS9" i="2" s="1"/>
  <c r="AT9" i="2" s="1"/>
  <c r="AU9" i="2" s="1"/>
  <c r="AV9" i="2" s="1"/>
  <c r="AW9" i="2" s="1"/>
  <c r="AX9" i="2" s="1"/>
  <c r="AY9" i="2" s="1"/>
  <c r="AZ9" i="2" s="1"/>
  <c r="BA9" i="2" s="1"/>
  <c r="BB9" i="2" s="1"/>
  <c r="BC9" i="2" s="1"/>
  <c r="BD9" i="2" s="1"/>
  <c r="BE9" i="2" s="1"/>
  <c r="BF9" i="2" s="1"/>
  <c r="BG9" i="2" s="1"/>
  <c r="BH9" i="2" s="1"/>
  <c r="BI9" i="2" s="1"/>
  <c r="BJ9" i="2" s="1"/>
  <c r="BK9" i="2" s="1"/>
  <c r="BL9" i="2" s="1"/>
  <c r="BM9" i="2" s="1"/>
  <c r="BN9" i="2" s="1"/>
  <c r="BO9" i="2" s="1"/>
  <c r="BP9" i="2" s="1"/>
  <c r="BQ9" i="2" s="1"/>
  <c r="BR9" i="2" s="1"/>
  <c r="BS9" i="2" s="1"/>
  <c r="BT9" i="2" s="1"/>
  <c r="BU9" i="2" s="1"/>
  <c r="BV9" i="2" s="1"/>
  <c r="BW9" i="2" s="1"/>
  <c r="BX9" i="2" s="1"/>
  <c r="BY9" i="2" s="1"/>
  <c r="BZ9" i="2" s="1"/>
  <c r="CA9" i="2" s="1"/>
  <c r="CB9" i="2" s="1"/>
  <c r="CC9" i="2" s="1"/>
  <c r="CD9" i="2" s="1"/>
  <c r="CE9" i="2" s="1"/>
  <c r="CF9" i="2" s="1"/>
  <c r="CG9" i="2" s="1"/>
  <c r="CH9" i="2" s="1"/>
  <c r="CI9" i="2" s="1"/>
  <c r="CJ9" i="2" s="1"/>
  <c r="CK9" i="2" s="1"/>
  <c r="CL9" i="2" s="1"/>
  <c r="CM9" i="2" s="1"/>
  <c r="CN9" i="2" s="1"/>
  <c r="CO9" i="2" s="1"/>
  <c r="CP9" i="2" s="1"/>
  <c r="CQ9" i="2" s="1"/>
  <c r="CR9" i="2" s="1"/>
  <c r="CS9" i="2" s="1"/>
  <c r="CT9" i="2" s="1"/>
  <c r="CU9" i="2" s="1"/>
  <c r="CV9" i="2" s="1"/>
  <c r="CW9" i="2" s="1"/>
  <c r="CX9" i="2" s="1"/>
  <c r="CY9" i="2" s="1"/>
  <c r="CZ9" i="2" s="1"/>
  <c r="DA9" i="2" s="1"/>
  <c r="DB9" i="2" s="1"/>
  <c r="DC9" i="2" s="1"/>
  <c r="DD9" i="2" s="1"/>
  <c r="DE9" i="2" s="1"/>
  <c r="DF9" i="2" s="1"/>
  <c r="DG9" i="2" s="1"/>
  <c r="DH9" i="2" s="1"/>
  <c r="DI9" i="2" s="1"/>
  <c r="DJ9" i="2" s="1"/>
  <c r="DK9" i="2" s="1"/>
  <c r="DL9" i="2" s="1"/>
  <c r="DM9" i="2" s="1"/>
  <c r="DN9" i="2" s="1"/>
  <c r="DO9" i="2" s="1"/>
  <c r="DP9" i="2" s="1"/>
  <c r="DQ9" i="2" s="1"/>
  <c r="DR9" i="2" s="1"/>
  <c r="DS9" i="2" s="1"/>
  <c r="DT9" i="2" s="1"/>
  <c r="DU9" i="2" s="1"/>
  <c r="DV9" i="2" s="1"/>
  <c r="DW9" i="2" s="1"/>
  <c r="DX9" i="2" s="1"/>
  <c r="DY9" i="2" s="1"/>
  <c r="DZ9" i="2" s="1"/>
  <c r="EA9" i="2" s="1"/>
  <c r="EB9" i="2" s="1"/>
  <c r="EC9" i="2" s="1"/>
  <c r="ED9" i="2" s="1"/>
  <c r="EE9" i="2" s="1"/>
  <c r="EF9" i="2" s="1"/>
  <c r="EG9" i="2" s="1"/>
  <c r="EH9" i="2" s="1"/>
  <c r="EI9" i="2" s="1"/>
  <c r="EJ9" i="2" s="1"/>
  <c r="EK9" i="2" s="1"/>
  <c r="EL9" i="2" s="1"/>
  <c r="EM9" i="2" s="1"/>
  <c r="EN9" i="2" s="1"/>
  <c r="EO9" i="2" s="1"/>
  <c r="EP9" i="2" s="1"/>
  <c r="EQ9" i="2" s="1"/>
  <c r="ER9" i="2" s="1"/>
  <c r="ES9" i="2" s="1"/>
  <c r="ET9" i="2" s="1"/>
  <c r="EU9" i="2" s="1"/>
  <c r="EV9" i="2" s="1"/>
  <c r="EW9" i="2" s="1"/>
  <c r="EX9" i="2" s="1"/>
  <c r="EY9" i="2" s="1"/>
  <c r="EZ9" i="2" s="1"/>
  <c r="FA9" i="2" s="1"/>
  <c r="FB9" i="2" s="1"/>
  <c r="FC9" i="2" s="1"/>
  <c r="FD9" i="2" s="1"/>
  <c r="FE9" i="2" s="1"/>
  <c r="FF9" i="2" s="1"/>
  <c r="FG9" i="2" s="1"/>
  <c r="FH9" i="2" s="1"/>
  <c r="FI9" i="2" s="1"/>
  <c r="FJ9" i="2" s="1"/>
  <c r="FK9" i="2" s="1"/>
  <c r="FL9" i="2" s="1"/>
  <c r="FM9" i="2" s="1"/>
  <c r="FN9" i="2" s="1"/>
  <c r="FO9" i="2" s="1"/>
  <c r="FP9" i="2" s="1"/>
  <c r="FQ9" i="2" s="1"/>
  <c r="FR9" i="2" s="1"/>
  <c r="FS9" i="2" s="1"/>
  <c r="FT9" i="2" s="1"/>
  <c r="FU9" i="2" s="1"/>
  <c r="FV9" i="2" s="1"/>
  <c r="FW9" i="2" s="1"/>
  <c r="FX9" i="2" s="1"/>
  <c r="FY9" i="2" s="1"/>
  <c r="FZ9" i="2" s="1"/>
  <c r="GA9" i="2" s="1"/>
  <c r="GB9" i="2" s="1"/>
  <c r="GC9" i="2" s="1"/>
  <c r="GD9" i="2" s="1"/>
  <c r="GE9" i="2" s="1"/>
  <c r="GF9" i="2" s="1"/>
  <c r="GG9" i="2" s="1"/>
  <c r="GH9" i="2" s="1"/>
  <c r="GI9" i="2" s="1"/>
  <c r="GJ9" i="2" s="1"/>
  <c r="GK9" i="2" s="1"/>
  <c r="GL9" i="2" s="1"/>
  <c r="GM9" i="2" s="1"/>
  <c r="GN9" i="2" s="1"/>
  <c r="GO9" i="2" s="1"/>
  <c r="GP9" i="2" s="1"/>
  <c r="GQ9" i="2" s="1"/>
  <c r="GR9" i="2" s="1"/>
  <c r="GS9" i="2" s="1"/>
  <c r="GT9" i="2" s="1"/>
  <c r="GU9" i="2" s="1"/>
  <c r="GV9" i="2" s="1"/>
  <c r="GW9" i="2" s="1"/>
  <c r="GX9" i="2" s="1"/>
  <c r="GY9" i="2" s="1"/>
  <c r="GZ9" i="2" s="1"/>
  <c r="HA9" i="2" s="1"/>
  <c r="HB9" i="2" s="1"/>
  <c r="HC9" i="2" s="1"/>
  <c r="HD9" i="2" s="1"/>
  <c r="HE9" i="2" s="1"/>
  <c r="HF9" i="2" s="1"/>
  <c r="HG9" i="2" s="1"/>
  <c r="HH9" i="2" s="1"/>
  <c r="HI9" i="2" s="1"/>
  <c r="HJ9" i="2" s="1"/>
  <c r="HK9" i="2" s="1"/>
  <c r="HL9" i="2" s="1"/>
  <c r="HM9" i="2" s="1"/>
  <c r="HN9" i="2" s="1"/>
  <c r="HO9" i="2" s="1"/>
  <c r="HP9" i="2" s="1"/>
  <c r="HQ9" i="2" s="1"/>
  <c r="HR9" i="2" s="1"/>
  <c r="HS9" i="2" s="1"/>
  <c r="HT9" i="2" s="1"/>
  <c r="HU9" i="2" s="1"/>
  <c r="HV9" i="2" s="1"/>
  <c r="HW9" i="2" s="1"/>
  <c r="HX9" i="2" s="1"/>
  <c r="HY9" i="2" s="1"/>
  <c r="HZ9" i="2" s="1"/>
  <c r="IA9" i="2" s="1"/>
  <c r="IB9" i="2" s="1"/>
  <c r="IC9" i="2" s="1"/>
  <c r="ID9" i="2" s="1"/>
  <c r="IE9" i="2" s="1"/>
  <c r="IF9" i="2" s="1"/>
  <c r="IG9" i="2" s="1"/>
  <c r="IH9" i="2" s="1"/>
  <c r="II9" i="2" s="1"/>
  <c r="IJ9" i="2" s="1"/>
  <c r="IK9" i="2" s="1"/>
  <c r="IL9" i="2" s="1"/>
  <c r="IM9" i="2" s="1"/>
  <c r="IN9" i="2" s="1"/>
  <c r="IO9" i="2" s="1"/>
  <c r="IP9" i="2" s="1"/>
  <c r="IQ9" i="2" s="1"/>
  <c r="IR9" i="2" s="1"/>
  <c r="IS9" i="2" s="1"/>
  <c r="IT9" i="2" s="1"/>
  <c r="IU9" i="2" s="1"/>
  <c r="IV9" i="2" s="1"/>
  <c r="D18" i="1"/>
  <c r="D28" i="1" s="1"/>
  <c r="C30" i="1"/>
  <c r="C41" i="1" s="1"/>
  <c r="F13" i="2" l="1"/>
  <c r="E7" i="2"/>
  <c r="C62" i="1"/>
  <c r="D47" i="1"/>
  <c r="E47" i="1"/>
  <c r="E61" i="1" s="1"/>
  <c r="C47" i="1"/>
  <c r="C61" i="1" s="1"/>
  <c r="F47" i="1"/>
  <c r="E62" i="1"/>
  <c r="C40" i="1"/>
  <c r="D10" i="2"/>
  <c r="B41" i="1"/>
  <c r="E15" i="2" l="1"/>
  <c r="E8" i="2"/>
  <c r="E10" i="2"/>
  <c r="F7" i="2"/>
  <c r="G13" i="2"/>
  <c r="D61" i="1"/>
  <c r="E63" i="1" s="1"/>
  <c r="E64" i="1" s="1"/>
  <c r="D51" i="1"/>
  <c r="C51" i="1"/>
  <c r="E51" i="1"/>
  <c r="F61" i="1"/>
  <c r="F63" i="1" s="1"/>
  <c r="F64" i="1" s="1"/>
  <c r="F51" i="1"/>
  <c r="F52" i="1" s="1"/>
  <c r="H13" i="2" l="1"/>
  <c r="G7" i="2"/>
  <c r="F10" i="2"/>
  <c r="F8" i="2"/>
  <c r="F15" i="2"/>
  <c r="E52" i="1"/>
  <c r="C52" i="1"/>
  <c r="D52" i="1"/>
  <c r="G10" i="2" l="1"/>
  <c r="G8" i="2"/>
  <c r="G15" i="2"/>
  <c r="H7" i="2"/>
  <c r="I13" i="2"/>
  <c r="J13" i="2" l="1"/>
  <c r="I7" i="2"/>
  <c r="H8" i="2"/>
  <c r="H15" i="2"/>
  <c r="H10" i="2"/>
  <c r="I10" i="2" l="1"/>
  <c r="I8" i="2"/>
  <c r="I15" i="2"/>
  <c r="K13" i="2"/>
  <c r="J7" i="2"/>
  <c r="J8" i="2" l="1"/>
  <c r="J15" i="2"/>
  <c r="J10" i="2"/>
  <c r="K7" i="2"/>
  <c r="L13" i="2"/>
  <c r="M13" i="2" l="1"/>
  <c r="L7" i="2"/>
  <c r="K15" i="2"/>
  <c r="K8" i="2"/>
  <c r="K10" i="2"/>
  <c r="L15" i="2" l="1"/>
  <c r="L8" i="2"/>
  <c r="L10" i="2"/>
  <c r="M7" i="2"/>
  <c r="N13" i="2"/>
  <c r="N7" i="2" l="1"/>
  <c r="O13" i="2"/>
  <c r="M15" i="2"/>
  <c r="M8" i="2"/>
  <c r="M10" i="2"/>
  <c r="O7" i="2" l="1"/>
  <c r="P13" i="2"/>
  <c r="N10" i="2"/>
  <c r="N8" i="2"/>
  <c r="N15" i="2"/>
  <c r="P7" i="2" l="1"/>
  <c r="Q13" i="2"/>
  <c r="O15" i="2"/>
  <c r="O10" i="2"/>
  <c r="O8" i="2"/>
  <c r="R13" i="2" l="1"/>
  <c r="Q7" i="2"/>
  <c r="P10" i="2"/>
  <c r="P8" i="2"/>
  <c r="P15" i="2"/>
  <c r="Q8" i="2" l="1"/>
  <c r="Q15" i="2"/>
  <c r="Q10" i="2"/>
  <c r="R7" i="2"/>
  <c r="S13" i="2"/>
  <c r="S7" i="2" l="1"/>
  <c r="T13" i="2"/>
  <c r="R10" i="2"/>
  <c r="R8" i="2"/>
  <c r="R15" i="2"/>
  <c r="T7" i="2" l="1"/>
  <c r="U13" i="2"/>
  <c r="S8" i="2"/>
  <c r="S10" i="2"/>
  <c r="S15" i="2"/>
  <c r="U7" i="2" l="1"/>
  <c r="V13" i="2"/>
  <c r="T8" i="2"/>
  <c r="T10" i="2"/>
  <c r="T15" i="2"/>
  <c r="V7" i="2" l="1"/>
  <c r="W13" i="2"/>
  <c r="U15" i="2"/>
  <c r="U10" i="2"/>
  <c r="U8" i="2"/>
  <c r="V10" i="2" l="1"/>
  <c r="V8" i="2"/>
  <c r="V15" i="2"/>
  <c r="X13" i="2"/>
  <c r="W7" i="2"/>
  <c r="Y13" i="2" l="1"/>
  <c r="X7" i="2"/>
  <c r="W10" i="2"/>
  <c r="W15" i="2"/>
  <c r="W8" i="2"/>
  <c r="X8" i="2" l="1"/>
  <c r="X10" i="2"/>
  <c r="X15" i="2"/>
  <c r="Z13" i="2"/>
  <c r="Y7" i="2"/>
  <c r="AA13" i="2" l="1"/>
  <c r="Z7" i="2"/>
  <c r="Y15" i="2"/>
  <c r="Y10" i="2"/>
  <c r="Y8" i="2"/>
  <c r="Z8" i="2" l="1"/>
  <c r="Z15" i="2"/>
  <c r="Z10" i="2"/>
  <c r="AB13" i="2"/>
  <c r="AA7" i="2"/>
  <c r="AC13" i="2" l="1"/>
  <c r="AB7" i="2"/>
  <c r="AA10" i="2"/>
  <c r="AA8" i="2"/>
  <c r="AA15" i="2"/>
  <c r="AB8" i="2" l="1"/>
  <c r="AB15" i="2"/>
  <c r="AB10" i="2"/>
  <c r="AD13" i="2"/>
  <c r="AC7" i="2"/>
  <c r="AD7" i="2" l="1"/>
  <c r="AE13" i="2"/>
  <c r="AC15" i="2"/>
  <c r="AC10" i="2"/>
  <c r="AC8" i="2"/>
  <c r="AF13" i="2" l="1"/>
  <c r="AE7" i="2"/>
  <c r="AD15" i="2"/>
  <c r="AD8" i="2"/>
  <c r="AD10" i="2"/>
  <c r="AE8" i="2" l="1"/>
  <c r="AE10" i="2"/>
  <c r="AE15" i="2"/>
  <c r="AF7" i="2"/>
  <c r="AG13" i="2"/>
  <c r="AF15" i="2" l="1"/>
  <c r="AF8" i="2"/>
  <c r="AF10" i="2"/>
  <c r="AH13" i="2"/>
  <c r="AG7" i="2"/>
  <c r="AG15" i="2" l="1"/>
  <c r="AG8" i="2"/>
  <c r="AG10" i="2"/>
  <c r="AH7" i="2"/>
  <c r="AI13" i="2"/>
  <c r="AI7" i="2" l="1"/>
  <c r="AJ13" i="2"/>
  <c r="AH10" i="2"/>
  <c r="AH15" i="2"/>
  <c r="AH8" i="2"/>
  <c r="AJ7" i="2" l="1"/>
  <c r="AK13" i="2"/>
  <c r="AI15" i="2"/>
  <c r="AI8" i="2"/>
  <c r="AI10" i="2"/>
  <c r="AL13" i="2" l="1"/>
  <c r="AK7" i="2"/>
  <c r="AJ10" i="2"/>
  <c r="AJ15" i="2"/>
  <c r="AJ8" i="2"/>
  <c r="AK8" i="2" l="1"/>
  <c r="AK10" i="2"/>
  <c r="AK15" i="2"/>
  <c r="AL7" i="2"/>
  <c r="AM13" i="2"/>
  <c r="AN13" i="2" l="1"/>
  <c r="AM7" i="2"/>
  <c r="AL8" i="2"/>
  <c r="AL15" i="2"/>
  <c r="AL10" i="2"/>
  <c r="AM10" i="2" l="1"/>
  <c r="AM8" i="2"/>
  <c r="AM15" i="2"/>
  <c r="AO13" i="2"/>
  <c r="AN7" i="2"/>
  <c r="AP13" i="2" l="1"/>
  <c r="AO7" i="2"/>
  <c r="AN15" i="2"/>
  <c r="AN10" i="2"/>
  <c r="AN8" i="2"/>
  <c r="AO15" i="2" l="1"/>
  <c r="AO8" i="2"/>
  <c r="AO10" i="2"/>
  <c r="AQ13" i="2"/>
  <c r="AP7" i="2"/>
  <c r="AQ7" i="2" l="1"/>
  <c r="AR13" i="2"/>
  <c r="AP8" i="2"/>
  <c r="AP10" i="2"/>
  <c r="AP15" i="2"/>
  <c r="AS13" i="2" l="1"/>
  <c r="AR7" i="2"/>
  <c r="AQ8" i="2"/>
  <c r="AQ15" i="2"/>
  <c r="AQ10" i="2"/>
  <c r="AR15" i="2" l="1"/>
  <c r="AR10" i="2"/>
  <c r="AR8" i="2"/>
  <c r="AS7" i="2"/>
  <c r="AT13" i="2"/>
  <c r="AU13" i="2" l="1"/>
  <c r="AT7" i="2"/>
  <c r="AS8" i="2"/>
  <c r="AS15" i="2"/>
  <c r="AS10" i="2"/>
  <c r="AT10" i="2" l="1"/>
  <c r="AT15" i="2"/>
  <c r="AT8" i="2"/>
  <c r="AU7" i="2"/>
  <c r="AV13" i="2"/>
  <c r="AU8" i="2" l="1"/>
  <c r="AU10" i="2"/>
  <c r="AU15" i="2"/>
  <c r="AV7" i="2"/>
  <c r="AW13" i="2"/>
  <c r="AV15" i="2" l="1"/>
  <c r="AV8" i="2"/>
  <c r="AV10" i="2"/>
  <c r="AX13" i="2"/>
  <c r="AW7" i="2"/>
  <c r="AX7" i="2" l="1"/>
  <c r="AY13" i="2"/>
  <c r="AW8" i="2"/>
  <c r="AW15" i="2"/>
  <c r="AW10" i="2"/>
  <c r="AY7" i="2" l="1"/>
  <c r="AZ13" i="2"/>
  <c r="AX8" i="2"/>
  <c r="AX10" i="2"/>
  <c r="AX15" i="2"/>
  <c r="AZ7" i="2" l="1"/>
  <c r="BA13" i="2"/>
  <c r="AY10" i="2"/>
  <c r="AY8" i="2"/>
  <c r="AY15" i="2"/>
  <c r="BB13" i="2" l="1"/>
  <c r="BA7" i="2"/>
  <c r="AZ8" i="2"/>
  <c r="AZ10" i="2"/>
  <c r="AZ15" i="2"/>
  <c r="BA15" i="2" l="1"/>
  <c r="BA10" i="2"/>
  <c r="BA8" i="2"/>
  <c r="BB7" i="2"/>
  <c r="BC13" i="2"/>
  <c r="BD13" i="2" l="1"/>
  <c r="BC7" i="2"/>
  <c r="BB10" i="2"/>
  <c r="BB8" i="2"/>
  <c r="BB15" i="2"/>
  <c r="BC10" i="2" l="1"/>
  <c r="BC15" i="2"/>
  <c r="BC8" i="2"/>
  <c r="BD7" i="2"/>
  <c r="BE13" i="2"/>
  <c r="BF13" i="2" l="1"/>
  <c r="BE7" i="2"/>
  <c r="BD10" i="2"/>
  <c r="BD8" i="2"/>
  <c r="BD15" i="2"/>
  <c r="BE10" i="2" l="1"/>
  <c r="BE15" i="2"/>
  <c r="BE8" i="2"/>
  <c r="BG13" i="2"/>
  <c r="BF7" i="2"/>
  <c r="BH13" i="2" l="1"/>
  <c r="BG7" i="2"/>
  <c r="BF8" i="2"/>
  <c r="BF15" i="2"/>
  <c r="BF10" i="2"/>
  <c r="BG10" i="2" l="1"/>
  <c r="BG8" i="2"/>
  <c r="BG15" i="2"/>
  <c r="BH7" i="2"/>
  <c r="BI13" i="2"/>
  <c r="BH8" i="2" l="1"/>
  <c r="BH15" i="2"/>
  <c r="BH10" i="2"/>
  <c r="BI7" i="2"/>
  <c r="BJ13" i="2"/>
  <c r="BJ7" i="2" l="1"/>
  <c r="BK13" i="2"/>
  <c r="BI15" i="2"/>
  <c r="BI10" i="2"/>
  <c r="BI8" i="2"/>
  <c r="BK7" i="2" l="1"/>
  <c r="BL13" i="2"/>
  <c r="BJ10" i="2"/>
  <c r="BJ8" i="2"/>
  <c r="BJ15" i="2"/>
  <c r="BL7" i="2" l="1"/>
  <c r="BM13" i="2"/>
  <c r="BK10" i="2"/>
  <c r="BK15" i="2"/>
  <c r="BK8" i="2"/>
  <c r="BN13" i="2" l="1"/>
  <c r="BM7" i="2"/>
  <c r="BL15" i="2"/>
  <c r="BL10" i="2"/>
  <c r="BL8" i="2"/>
  <c r="BM10" i="2" l="1"/>
  <c r="BM15" i="2"/>
  <c r="BM8" i="2"/>
  <c r="BO13" i="2"/>
  <c r="BN7" i="2"/>
  <c r="BP13" i="2" l="1"/>
  <c r="BO7" i="2"/>
  <c r="BN10" i="2"/>
  <c r="BN15" i="2"/>
  <c r="BN8" i="2"/>
  <c r="BO15" i="2" l="1"/>
  <c r="BO8" i="2"/>
  <c r="BO10" i="2"/>
  <c r="BP7" i="2"/>
  <c r="BQ13" i="2"/>
  <c r="BP8" i="2" l="1"/>
  <c r="BP15" i="2"/>
  <c r="BP10" i="2"/>
  <c r="BR13" i="2"/>
  <c r="BQ7" i="2"/>
  <c r="BQ15" i="2" l="1"/>
  <c r="BQ8" i="2"/>
  <c r="BQ10" i="2"/>
  <c r="BR7" i="2"/>
  <c r="BS13" i="2"/>
  <c r="BR8" i="2" l="1"/>
  <c r="BR10" i="2"/>
  <c r="BR15" i="2"/>
  <c r="BS7" i="2"/>
  <c r="BT13" i="2"/>
  <c r="BT7" i="2" l="1"/>
  <c r="BU13" i="2"/>
  <c r="BS10" i="2"/>
  <c r="BS8" i="2"/>
  <c r="BS15" i="2"/>
  <c r="BU7" i="2" l="1"/>
  <c r="BV13" i="2"/>
  <c r="BT15" i="2"/>
  <c r="BT10" i="2"/>
  <c r="BT8" i="2"/>
  <c r="BV7" i="2" l="1"/>
  <c r="BW13" i="2"/>
  <c r="BU15" i="2"/>
  <c r="BU8" i="2"/>
  <c r="BU10" i="2"/>
  <c r="BW7" i="2" l="1"/>
  <c r="BX13" i="2"/>
  <c r="BV15" i="2"/>
  <c r="BV10" i="2"/>
  <c r="BV8" i="2"/>
  <c r="BX7" i="2" l="1"/>
  <c r="BY13" i="2"/>
  <c r="BW8" i="2"/>
  <c r="BW15" i="2"/>
  <c r="BW10" i="2"/>
  <c r="BY7" i="2" l="1"/>
  <c r="BZ13" i="2"/>
  <c r="BX8" i="2"/>
  <c r="BX15" i="2"/>
  <c r="BX10" i="2"/>
  <c r="BZ7" i="2" l="1"/>
  <c r="CA13" i="2"/>
  <c r="BY8" i="2"/>
  <c r="BY10" i="2"/>
  <c r="BY15" i="2"/>
  <c r="CA7" i="2" l="1"/>
  <c r="CB13" i="2"/>
  <c r="BZ8" i="2"/>
  <c r="BZ15" i="2"/>
  <c r="BZ10" i="2"/>
  <c r="CC13" i="2" l="1"/>
  <c r="CB7" i="2"/>
  <c r="CA8" i="2"/>
  <c r="CA10" i="2"/>
  <c r="CA15" i="2"/>
  <c r="CB15" i="2" l="1"/>
  <c r="CB10" i="2"/>
  <c r="CB8" i="2"/>
  <c r="CD13" i="2"/>
  <c r="CC7" i="2"/>
  <c r="CC10" i="2" l="1"/>
  <c r="CC8" i="2"/>
  <c r="CC15" i="2"/>
  <c r="CD7" i="2"/>
  <c r="CE13" i="2"/>
  <c r="CE7" i="2" l="1"/>
  <c r="CF13" i="2"/>
  <c r="CD8" i="2"/>
  <c r="CD15" i="2"/>
  <c r="CD10" i="2"/>
  <c r="CF7" i="2" l="1"/>
  <c r="CG13" i="2"/>
  <c r="CE8" i="2"/>
  <c r="CE10" i="2"/>
  <c r="CE15" i="2"/>
  <c r="CH13" i="2" l="1"/>
  <c r="CG7" i="2"/>
  <c r="CF8" i="2"/>
  <c r="CF10" i="2"/>
  <c r="CF15" i="2"/>
  <c r="CG10" i="2" l="1"/>
  <c r="CG8" i="2"/>
  <c r="CG15" i="2"/>
  <c r="CI13" i="2"/>
  <c r="CH7" i="2"/>
  <c r="CI7" i="2" l="1"/>
  <c r="CJ13" i="2"/>
  <c r="CH15" i="2"/>
  <c r="CH10" i="2"/>
  <c r="CH8" i="2"/>
  <c r="CK13" i="2" l="1"/>
  <c r="CJ7" i="2"/>
  <c r="CI15" i="2"/>
  <c r="CI10" i="2"/>
  <c r="CI8" i="2"/>
  <c r="CK7" i="2" l="1"/>
  <c r="CL13" i="2"/>
  <c r="CJ15" i="2"/>
  <c r="CJ8" i="2"/>
  <c r="CJ10" i="2"/>
  <c r="CL7" i="2" l="1"/>
  <c r="CM13" i="2"/>
  <c r="CK15" i="2"/>
  <c r="CK10" i="2"/>
  <c r="CK8" i="2"/>
  <c r="CN13" i="2" l="1"/>
  <c r="CM7" i="2"/>
  <c r="CL8" i="2"/>
  <c r="CL10" i="2"/>
  <c r="CL15" i="2"/>
  <c r="CM10" i="2" l="1"/>
  <c r="CM8" i="2"/>
  <c r="CM15" i="2"/>
  <c r="CO13" i="2"/>
  <c r="CN7" i="2"/>
  <c r="CO7" i="2" l="1"/>
  <c r="CP13" i="2"/>
  <c r="CN15" i="2"/>
  <c r="CN10" i="2"/>
  <c r="CN8" i="2"/>
  <c r="CQ13" i="2" l="1"/>
  <c r="CP7" i="2"/>
  <c r="CO15" i="2"/>
  <c r="CO8" i="2"/>
  <c r="CO10" i="2"/>
  <c r="CP8" i="2" l="1"/>
  <c r="CP15" i="2"/>
  <c r="CP10" i="2"/>
  <c r="CR13" i="2"/>
  <c r="CQ7" i="2"/>
  <c r="CQ8" i="2" l="1"/>
  <c r="CQ15" i="2"/>
  <c r="CQ10" i="2"/>
  <c r="CR7" i="2"/>
  <c r="CS13" i="2"/>
  <c r="CS7" i="2" l="1"/>
  <c r="CT13" i="2"/>
  <c r="CR8" i="2"/>
  <c r="CR15" i="2"/>
  <c r="CR10" i="2"/>
  <c r="CT7" i="2" l="1"/>
  <c r="CU13" i="2"/>
  <c r="CS10" i="2"/>
  <c r="CS8" i="2"/>
  <c r="CS15" i="2"/>
  <c r="CV13" i="2" l="1"/>
  <c r="CU7" i="2"/>
  <c r="CT8" i="2"/>
  <c r="CT10" i="2"/>
  <c r="CT15" i="2"/>
  <c r="CU8" i="2" l="1"/>
  <c r="CU15" i="2"/>
  <c r="CU10" i="2"/>
  <c r="CW13" i="2"/>
  <c r="CV7" i="2"/>
  <c r="CV15" i="2" l="1"/>
  <c r="CV10" i="2"/>
  <c r="CV8" i="2"/>
  <c r="CX13" i="2"/>
  <c r="CW7" i="2"/>
  <c r="CW8" i="2" l="1"/>
  <c r="CW10" i="2"/>
  <c r="CW15" i="2"/>
  <c r="CX7" i="2"/>
  <c r="CY13" i="2"/>
  <c r="CX10" i="2" l="1"/>
  <c r="CX8" i="2"/>
  <c r="CX15" i="2"/>
  <c r="CY7" i="2"/>
  <c r="CZ13" i="2"/>
  <c r="DA13" i="2" l="1"/>
  <c r="CZ7" i="2"/>
  <c r="CY15" i="2"/>
  <c r="CY10" i="2"/>
  <c r="CY8" i="2"/>
  <c r="CZ8" i="2" l="1"/>
  <c r="CZ15" i="2"/>
  <c r="CZ10" i="2"/>
  <c r="DB13" i="2"/>
  <c r="DA7" i="2"/>
  <c r="DB7" i="2" l="1"/>
  <c r="DC13" i="2"/>
  <c r="DA8" i="2"/>
  <c r="DA15" i="2"/>
  <c r="DA10" i="2"/>
  <c r="DD13" i="2" l="1"/>
  <c r="DC7" i="2"/>
  <c r="DB10" i="2"/>
  <c r="DB15" i="2"/>
  <c r="DB8" i="2"/>
  <c r="DC8" i="2" l="1"/>
  <c r="DC10" i="2"/>
  <c r="DC15" i="2"/>
  <c r="DD7" i="2"/>
  <c r="DE13" i="2"/>
  <c r="DD8" i="2" l="1"/>
  <c r="DD15" i="2"/>
  <c r="DD10" i="2"/>
  <c r="DE7" i="2"/>
  <c r="DF13" i="2"/>
  <c r="DF7" i="2" l="1"/>
  <c r="DG13" i="2"/>
  <c r="DE15" i="2"/>
  <c r="DE10" i="2"/>
  <c r="DE8" i="2"/>
  <c r="DH13" i="2" l="1"/>
  <c r="DG7" i="2"/>
  <c r="DF15" i="2"/>
  <c r="DF8" i="2"/>
  <c r="DF10" i="2"/>
  <c r="DG15" i="2" l="1"/>
  <c r="DG8" i="2"/>
  <c r="DG10" i="2"/>
  <c r="DH7" i="2"/>
  <c r="DI13" i="2"/>
  <c r="DH15" i="2" l="1"/>
  <c r="DH8" i="2"/>
  <c r="DH10" i="2"/>
  <c r="DJ13" i="2"/>
  <c r="DI7" i="2"/>
  <c r="DK13" i="2" l="1"/>
  <c r="DJ7" i="2"/>
  <c r="DI8" i="2"/>
  <c r="DI10" i="2"/>
  <c r="DI15" i="2"/>
  <c r="DJ8" i="2" l="1"/>
  <c r="DJ10" i="2"/>
  <c r="DJ15" i="2"/>
  <c r="DL13" i="2"/>
  <c r="DK7" i="2"/>
  <c r="DK15" i="2" l="1"/>
  <c r="DK8" i="2"/>
  <c r="DK10" i="2"/>
  <c r="DM13" i="2"/>
  <c r="DL7" i="2"/>
  <c r="DN13" i="2" l="1"/>
  <c r="DM7" i="2"/>
  <c r="DL8" i="2"/>
  <c r="DL10" i="2"/>
  <c r="DL15" i="2"/>
  <c r="DM8" i="2" l="1"/>
  <c r="DM15" i="2"/>
  <c r="DM10" i="2"/>
  <c r="DN7" i="2"/>
  <c r="DO13" i="2"/>
  <c r="DN15" i="2" l="1"/>
  <c r="DN8" i="2"/>
  <c r="DN10" i="2"/>
  <c r="DP13" i="2"/>
  <c r="DO7" i="2"/>
  <c r="DQ13" i="2" l="1"/>
  <c r="DP7" i="2"/>
  <c r="DO8" i="2"/>
  <c r="DO15" i="2"/>
  <c r="DO10" i="2"/>
  <c r="DP15" i="2" l="1"/>
  <c r="DP8" i="2"/>
  <c r="DP10" i="2"/>
  <c r="DQ7" i="2"/>
  <c r="DR13" i="2"/>
  <c r="DQ15" i="2" l="1"/>
  <c r="DQ8" i="2"/>
  <c r="DQ10" i="2"/>
  <c r="DS13" i="2"/>
  <c r="DR7" i="2"/>
  <c r="DT13" i="2" l="1"/>
  <c r="DS7" i="2"/>
  <c r="DR8" i="2"/>
  <c r="DR10" i="2"/>
  <c r="DR15" i="2"/>
  <c r="DS8" i="2" l="1"/>
  <c r="DS10" i="2"/>
  <c r="DS15" i="2"/>
  <c r="DT7" i="2"/>
  <c r="DU13" i="2"/>
  <c r="DV13" i="2" l="1"/>
  <c r="DU7" i="2"/>
  <c r="DT15" i="2"/>
  <c r="DT10" i="2"/>
  <c r="DT8" i="2"/>
  <c r="DU10" i="2" l="1"/>
  <c r="DU15" i="2"/>
  <c r="DU8" i="2"/>
  <c r="DV7" i="2"/>
  <c r="DW13" i="2"/>
  <c r="DX13" i="2" l="1"/>
  <c r="DW7" i="2"/>
  <c r="DV10" i="2"/>
  <c r="DV15" i="2"/>
  <c r="DV8" i="2"/>
  <c r="DW15" i="2" l="1"/>
  <c r="DW8" i="2"/>
  <c r="DW10" i="2"/>
  <c r="DX7" i="2"/>
  <c r="DY13" i="2"/>
  <c r="DX8" i="2" l="1"/>
  <c r="DX10" i="2"/>
  <c r="DX15" i="2"/>
  <c r="DY7" i="2"/>
  <c r="DZ13" i="2"/>
  <c r="DY8" i="2" l="1"/>
  <c r="DY10" i="2"/>
  <c r="DY15" i="2"/>
  <c r="EA13" i="2"/>
  <c r="DZ7" i="2"/>
  <c r="DZ8" i="2" l="1"/>
  <c r="DZ15" i="2"/>
  <c r="DZ10" i="2"/>
  <c r="EB13" i="2"/>
  <c r="EA7" i="2"/>
  <c r="EC13" i="2" l="1"/>
  <c r="EB7" i="2"/>
  <c r="EA15" i="2"/>
  <c r="EA8" i="2"/>
  <c r="EA10" i="2"/>
  <c r="EB8" i="2" l="1"/>
  <c r="EB15" i="2"/>
  <c r="EB10" i="2"/>
  <c r="EC7" i="2"/>
  <c r="ED13" i="2"/>
  <c r="EC15" i="2" l="1"/>
  <c r="EC8" i="2"/>
  <c r="EC10" i="2"/>
  <c r="EE13" i="2"/>
  <c r="ED7" i="2"/>
  <c r="ED15" i="2" l="1"/>
  <c r="ED8" i="2"/>
  <c r="ED10" i="2"/>
  <c r="EE7" i="2"/>
  <c r="EF13" i="2"/>
  <c r="EE15" i="2" l="1"/>
  <c r="EE10" i="2"/>
  <c r="EE8" i="2"/>
  <c r="EG13" i="2"/>
  <c r="EF7" i="2"/>
  <c r="EG7" i="2" l="1"/>
  <c r="EH13" i="2"/>
  <c r="EF15" i="2"/>
  <c r="EF8" i="2"/>
  <c r="EF10" i="2"/>
  <c r="EI13" i="2" l="1"/>
  <c r="EH7" i="2"/>
  <c r="EG15" i="2"/>
  <c r="EG8" i="2"/>
  <c r="EG10" i="2"/>
  <c r="EH8" i="2" l="1"/>
  <c r="EH10" i="2"/>
  <c r="EH15" i="2"/>
  <c r="EJ13" i="2"/>
  <c r="EI7" i="2"/>
  <c r="EJ7" i="2" l="1"/>
  <c r="EK13" i="2"/>
  <c r="EI8" i="2"/>
  <c r="EI15" i="2"/>
  <c r="EI10" i="2"/>
  <c r="EL13" i="2" l="1"/>
  <c r="EK7" i="2"/>
  <c r="EJ8" i="2"/>
  <c r="EJ15" i="2"/>
  <c r="EJ10" i="2"/>
  <c r="EK8" i="2" l="1"/>
  <c r="EK10" i="2"/>
  <c r="EK15" i="2"/>
  <c r="EL7" i="2"/>
  <c r="EM13" i="2"/>
  <c r="EL15" i="2" l="1"/>
  <c r="EL8" i="2"/>
  <c r="EL10" i="2"/>
  <c r="EN13" i="2"/>
  <c r="EM7" i="2"/>
  <c r="EN7" i="2" l="1"/>
  <c r="EO13" i="2"/>
  <c r="EM8" i="2"/>
  <c r="EM10" i="2"/>
  <c r="EM15" i="2"/>
  <c r="EP13" i="2" l="1"/>
  <c r="EO7" i="2"/>
  <c r="EN8" i="2"/>
  <c r="EN10" i="2"/>
  <c r="EN15" i="2"/>
  <c r="EO15" i="2" l="1"/>
  <c r="EO10" i="2"/>
  <c r="EO8" i="2"/>
  <c r="EP7" i="2"/>
  <c r="EQ13" i="2"/>
  <c r="ER13" i="2" l="1"/>
  <c r="EQ7" i="2"/>
  <c r="EP10" i="2"/>
  <c r="EP15" i="2"/>
  <c r="EP8" i="2"/>
  <c r="EQ15" i="2" l="1"/>
  <c r="EQ8" i="2"/>
  <c r="EQ10" i="2"/>
  <c r="ES13" i="2"/>
  <c r="ER7" i="2"/>
  <c r="ER8" i="2" l="1"/>
  <c r="ER10" i="2"/>
  <c r="ER15" i="2"/>
  <c r="ET13" i="2"/>
  <c r="ES7" i="2"/>
  <c r="EU13" i="2" l="1"/>
  <c r="ET7" i="2"/>
  <c r="ES8" i="2"/>
  <c r="ES15" i="2"/>
  <c r="ES10" i="2"/>
  <c r="ET8" i="2" l="1"/>
  <c r="ET15" i="2"/>
  <c r="ET10" i="2"/>
  <c r="EV13" i="2"/>
  <c r="EU7" i="2"/>
  <c r="EU10" i="2" l="1"/>
  <c r="EU15" i="2"/>
  <c r="EU8" i="2"/>
  <c r="EW13" i="2"/>
  <c r="EV7" i="2"/>
  <c r="EX13" i="2" l="1"/>
  <c r="EW7" i="2"/>
  <c r="EV15" i="2"/>
  <c r="EV10" i="2"/>
  <c r="EV8" i="2"/>
  <c r="EW8" i="2" l="1"/>
  <c r="EW10" i="2"/>
  <c r="EW15" i="2"/>
  <c r="EY13" i="2"/>
  <c r="EX7" i="2"/>
  <c r="EX8" i="2" l="1"/>
  <c r="EX10" i="2"/>
  <c r="EX15" i="2"/>
  <c r="EY7" i="2"/>
  <c r="EZ13" i="2"/>
  <c r="FA13" i="2" l="1"/>
  <c r="EZ7" i="2"/>
  <c r="EY10" i="2"/>
  <c r="EY8" i="2"/>
  <c r="EY15" i="2"/>
  <c r="EZ10" i="2" l="1"/>
  <c r="EZ8" i="2"/>
  <c r="EZ15" i="2"/>
  <c r="FA7" i="2"/>
  <c r="FB13" i="2"/>
  <c r="FC13" i="2" l="1"/>
  <c r="FB7" i="2"/>
  <c r="FA8" i="2"/>
  <c r="FA10" i="2"/>
  <c r="FA15" i="2"/>
  <c r="FB15" i="2" l="1"/>
  <c r="FB8" i="2"/>
  <c r="FB10" i="2"/>
  <c r="FC7" i="2"/>
  <c r="FD13" i="2"/>
  <c r="FC8" i="2" l="1"/>
  <c r="FC15" i="2"/>
  <c r="FC10" i="2"/>
  <c r="FE13" i="2"/>
  <c r="FD7" i="2"/>
  <c r="FD8" i="2" l="1"/>
  <c r="FD10" i="2"/>
  <c r="FD15" i="2"/>
  <c r="FE7" i="2"/>
  <c r="FF13" i="2"/>
  <c r="FE10" i="2" l="1"/>
  <c r="FE15" i="2"/>
  <c r="FE8" i="2"/>
  <c r="FF7" i="2"/>
  <c r="FG13" i="2"/>
  <c r="FG7" i="2" l="1"/>
  <c r="FH13" i="2"/>
  <c r="FF15" i="2"/>
  <c r="FF8" i="2"/>
  <c r="FF10" i="2"/>
  <c r="FH7" i="2" l="1"/>
  <c r="FI13" i="2"/>
  <c r="FG15" i="2"/>
  <c r="FG10" i="2"/>
  <c r="FG8" i="2"/>
  <c r="FJ13" i="2" l="1"/>
  <c r="FI7" i="2"/>
  <c r="FH10" i="2"/>
  <c r="FH8" i="2"/>
  <c r="FH15" i="2"/>
  <c r="FI15" i="2" l="1"/>
  <c r="FI10" i="2"/>
  <c r="FI8" i="2"/>
  <c r="FK13" i="2"/>
  <c r="FJ7" i="2"/>
  <c r="FJ8" i="2" l="1"/>
  <c r="FJ15" i="2"/>
  <c r="FJ10" i="2"/>
  <c r="FL13" i="2"/>
  <c r="FK7" i="2"/>
  <c r="FK8" i="2" l="1"/>
  <c r="FK10" i="2"/>
  <c r="FK15" i="2"/>
  <c r="FL7" i="2"/>
  <c r="FM13" i="2"/>
  <c r="FM7" i="2" l="1"/>
  <c r="FN13" i="2"/>
  <c r="FL8" i="2"/>
  <c r="FL15" i="2"/>
  <c r="FL10" i="2"/>
  <c r="FO13" i="2" l="1"/>
  <c r="FN7" i="2"/>
  <c r="FM10" i="2"/>
  <c r="FM15" i="2"/>
  <c r="FM8" i="2"/>
  <c r="FN10" i="2" l="1"/>
  <c r="FN15" i="2"/>
  <c r="FN8" i="2"/>
  <c r="FO7" i="2"/>
  <c r="FP13" i="2"/>
  <c r="FP7" i="2" l="1"/>
  <c r="FQ13" i="2"/>
  <c r="FO8" i="2"/>
  <c r="FO10" i="2"/>
  <c r="FO15" i="2"/>
  <c r="FQ7" i="2" l="1"/>
  <c r="FR13" i="2"/>
  <c r="FP8" i="2"/>
  <c r="FP15" i="2"/>
  <c r="FP10" i="2"/>
  <c r="FS13" i="2" l="1"/>
  <c r="FR7" i="2"/>
  <c r="FQ15" i="2"/>
  <c r="FQ10" i="2"/>
  <c r="FQ8" i="2"/>
  <c r="FR10" i="2" l="1"/>
  <c r="FR8" i="2"/>
  <c r="FR15" i="2"/>
  <c r="FS7" i="2"/>
  <c r="FT13" i="2"/>
  <c r="FS8" i="2" l="1"/>
  <c r="FS15" i="2"/>
  <c r="FS10" i="2"/>
  <c r="FU13" i="2"/>
  <c r="FT7" i="2"/>
  <c r="FV13" i="2" l="1"/>
  <c r="FU7" i="2"/>
  <c r="FT10" i="2"/>
  <c r="FT15" i="2"/>
  <c r="FT8" i="2"/>
  <c r="FU15" i="2" l="1"/>
  <c r="FU10" i="2"/>
  <c r="FU8" i="2"/>
  <c r="FW13" i="2"/>
  <c r="FV7" i="2"/>
  <c r="FV15" i="2" l="1"/>
  <c r="FV8" i="2"/>
  <c r="FV10" i="2"/>
  <c r="FW7" i="2"/>
  <c r="FX13" i="2"/>
  <c r="FW15" i="2" l="1"/>
  <c r="FW10" i="2"/>
  <c r="FW8" i="2"/>
  <c r="FX7" i="2"/>
  <c r="FY13" i="2"/>
  <c r="FX8" i="2" l="1"/>
  <c r="FX15" i="2"/>
  <c r="FX10" i="2"/>
  <c r="FY7" i="2"/>
  <c r="FZ13" i="2"/>
  <c r="FY8" i="2" l="1"/>
  <c r="FY15" i="2"/>
  <c r="FY10" i="2"/>
  <c r="FZ7" i="2"/>
  <c r="GA13" i="2"/>
  <c r="FZ15" i="2" l="1"/>
  <c r="FZ8" i="2"/>
  <c r="FZ10" i="2"/>
  <c r="GA7" i="2"/>
  <c r="GB13" i="2"/>
  <c r="GA15" i="2" l="1"/>
  <c r="GA8" i="2"/>
  <c r="GA10" i="2"/>
  <c r="GC13" i="2"/>
  <c r="GB7" i="2"/>
  <c r="GD13" i="2" l="1"/>
  <c r="GC7" i="2"/>
  <c r="GB10" i="2"/>
  <c r="GB15" i="2"/>
  <c r="GB8" i="2"/>
  <c r="GC15" i="2" l="1"/>
  <c r="GC10" i="2"/>
  <c r="GC8" i="2"/>
  <c r="GD7" i="2"/>
  <c r="GE13" i="2"/>
  <c r="GE7" i="2" l="1"/>
  <c r="GF13" i="2"/>
  <c r="GD10" i="2"/>
  <c r="GD8" i="2"/>
  <c r="GD15" i="2"/>
  <c r="GF7" i="2" l="1"/>
  <c r="GG13" i="2"/>
  <c r="GE8" i="2"/>
  <c r="GE15" i="2"/>
  <c r="GE10" i="2"/>
  <c r="GH13" i="2" l="1"/>
  <c r="GG7" i="2"/>
  <c r="GF15" i="2"/>
  <c r="GF8" i="2"/>
  <c r="GF10" i="2"/>
  <c r="GG15" i="2" l="1"/>
  <c r="GG10" i="2"/>
  <c r="GG8" i="2"/>
  <c r="GH7" i="2"/>
  <c r="GI13" i="2"/>
  <c r="GH10" i="2" l="1"/>
  <c r="GH15" i="2"/>
  <c r="GH8" i="2"/>
  <c r="GI7" i="2"/>
  <c r="GJ13" i="2"/>
  <c r="GJ7" i="2" l="1"/>
  <c r="GK13" i="2"/>
  <c r="GI15" i="2"/>
  <c r="GI8" i="2"/>
  <c r="GI10" i="2"/>
  <c r="GL13" i="2" l="1"/>
  <c r="GK7" i="2"/>
  <c r="GJ15" i="2"/>
  <c r="GJ10" i="2"/>
  <c r="GJ8" i="2"/>
  <c r="GK15" i="2" l="1"/>
  <c r="GK10" i="2"/>
  <c r="GK8" i="2"/>
  <c r="GL7" i="2"/>
  <c r="GM13" i="2"/>
  <c r="GL15" i="2" l="1"/>
  <c r="GL8" i="2"/>
  <c r="GL10" i="2"/>
  <c r="GN13" i="2"/>
  <c r="GM7" i="2"/>
  <c r="GN7" i="2" l="1"/>
  <c r="GO13" i="2"/>
  <c r="GM15" i="2"/>
  <c r="GM10" i="2"/>
  <c r="GM8" i="2"/>
  <c r="GP13" i="2" l="1"/>
  <c r="GO7" i="2"/>
  <c r="GN8" i="2"/>
  <c r="GN15" i="2"/>
  <c r="GN10" i="2"/>
  <c r="GO8" i="2" l="1"/>
  <c r="GO15" i="2"/>
  <c r="GO10" i="2"/>
  <c r="GP7" i="2"/>
  <c r="GQ13" i="2"/>
  <c r="GP10" i="2" l="1"/>
  <c r="GP15" i="2"/>
  <c r="GP8" i="2"/>
  <c r="GR13" i="2"/>
  <c r="GQ7" i="2"/>
  <c r="GR7" i="2" l="1"/>
  <c r="GS13" i="2"/>
  <c r="GQ15" i="2"/>
  <c r="GQ8" i="2"/>
  <c r="GQ10" i="2"/>
  <c r="GT13" i="2" l="1"/>
  <c r="GS7" i="2"/>
  <c r="GR10" i="2"/>
  <c r="GR15" i="2"/>
  <c r="GR8" i="2"/>
  <c r="GS15" i="2" l="1"/>
  <c r="GS10" i="2"/>
  <c r="GS8" i="2"/>
  <c r="GT7" i="2"/>
  <c r="GU13" i="2"/>
  <c r="GT15" i="2" l="1"/>
  <c r="GT8" i="2"/>
  <c r="GT10" i="2"/>
  <c r="GU7" i="2"/>
  <c r="GV13" i="2"/>
  <c r="GV7" i="2" l="1"/>
  <c r="GW13" i="2"/>
  <c r="GU15" i="2"/>
  <c r="GU10" i="2"/>
  <c r="GU8" i="2"/>
  <c r="GW7" i="2" l="1"/>
  <c r="GX13" i="2"/>
  <c r="GV8" i="2"/>
  <c r="GV15" i="2"/>
  <c r="GV10" i="2"/>
  <c r="GY13" i="2" l="1"/>
  <c r="GX7" i="2"/>
  <c r="GW15" i="2"/>
  <c r="GW10" i="2"/>
  <c r="GW8" i="2"/>
  <c r="GX8" i="2" l="1"/>
  <c r="GX10" i="2"/>
  <c r="GX15" i="2"/>
  <c r="GY7" i="2"/>
  <c r="GZ13" i="2"/>
  <c r="GY10" i="2" l="1"/>
  <c r="GY8" i="2"/>
  <c r="GY15" i="2"/>
  <c r="HA13" i="2"/>
  <c r="GZ7" i="2"/>
  <c r="GZ15" i="2" l="1"/>
  <c r="GZ10" i="2"/>
  <c r="GZ8" i="2"/>
  <c r="HB13" i="2"/>
  <c r="HA7" i="2"/>
  <c r="HB7" i="2" l="1"/>
  <c r="HC13" i="2"/>
  <c r="HA15" i="2"/>
  <c r="HA8" i="2"/>
  <c r="HA10" i="2"/>
  <c r="HC7" i="2" l="1"/>
  <c r="HD13" i="2"/>
  <c r="HB8" i="2"/>
  <c r="HB10" i="2"/>
  <c r="HB15" i="2"/>
  <c r="HD7" i="2" l="1"/>
  <c r="HE13" i="2"/>
  <c r="HC15" i="2"/>
  <c r="HC8" i="2"/>
  <c r="HC10" i="2"/>
  <c r="HF13" i="2" l="1"/>
  <c r="HE7" i="2"/>
  <c r="HD15" i="2"/>
  <c r="HD8" i="2"/>
  <c r="HD10" i="2"/>
  <c r="HE10" i="2" l="1"/>
  <c r="HE8" i="2"/>
  <c r="HE15" i="2"/>
  <c r="HF7" i="2"/>
  <c r="HG13" i="2"/>
  <c r="HG7" i="2" l="1"/>
  <c r="HH13" i="2"/>
  <c r="HF10" i="2"/>
  <c r="HF8" i="2"/>
  <c r="HF15" i="2"/>
  <c r="HH7" i="2" l="1"/>
  <c r="HI13" i="2"/>
  <c r="HG10" i="2"/>
  <c r="HG15" i="2"/>
  <c r="HG8" i="2"/>
  <c r="HJ13" i="2" l="1"/>
  <c r="HI7" i="2"/>
  <c r="HH10" i="2"/>
  <c r="HH15" i="2"/>
  <c r="HH8" i="2"/>
  <c r="HI15" i="2" l="1"/>
  <c r="HI10" i="2"/>
  <c r="HI8" i="2"/>
  <c r="HJ7" i="2"/>
  <c r="HK13" i="2"/>
  <c r="HJ8" i="2" l="1"/>
  <c r="HJ10" i="2"/>
  <c r="HJ15" i="2"/>
  <c r="HK7" i="2"/>
  <c r="HL13" i="2"/>
  <c r="HK15" i="2" l="1"/>
  <c r="HK8" i="2"/>
  <c r="HK10" i="2"/>
  <c r="HM13" i="2"/>
  <c r="HL7" i="2"/>
  <c r="HM7" i="2" l="1"/>
  <c r="HN13" i="2"/>
  <c r="HL15" i="2"/>
  <c r="HL8" i="2"/>
  <c r="HL10" i="2"/>
  <c r="HO13" i="2" l="1"/>
  <c r="HN7" i="2"/>
  <c r="HM15" i="2"/>
  <c r="HM8" i="2"/>
  <c r="HM10" i="2"/>
  <c r="HN10" i="2" l="1"/>
  <c r="HN8" i="2"/>
  <c r="HN15" i="2"/>
  <c r="HP13" i="2"/>
  <c r="HO7" i="2"/>
  <c r="HQ13" i="2" l="1"/>
  <c r="HP7" i="2"/>
  <c r="HO15" i="2"/>
  <c r="HO8" i="2"/>
  <c r="HO10" i="2"/>
  <c r="HP10" i="2" l="1"/>
  <c r="HP15" i="2"/>
  <c r="HP8" i="2"/>
  <c r="HR13" i="2"/>
  <c r="HQ7" i="2"/>
  <c r="HQ8" i="2" l="1"/>
  <c r="HQ15" i="2"/>
  <c r="HQ10" i="2"/>
  <c r="HR7" i="2"/>
  <c r="HS13" i="2"/>
  <c r="HR10" i="2" l="1"/>
  <c r="HR8" i="2"/>
  <c r="HR15" i="2"/>
  <c r="HS7" i="2"/>
  <c r="HT13" i="2"/>
  <c r="HT7" i="2" l="1"/>
  <c r="HU13" i="2"/>
  <c r="HS15" i="2"/>
  <c r="HS10" i="2"/>
  <c r="HS8" i="2"/>
  <c r="HU7" i="2" l="1"/>
  <c r="HV13" i="2"/>
  <c r="HT8" i="2"/>
  <c r="HT15" i="2"/>
  <c r="HT10" i="2"/>
  <c r="HV7" i="2" l="1"/>
  <c r="HW13" i="2"/>
  <c r="HU8" i="2"/>
  <c r="HU15" i="2"/>
  <c r="HU10" i="2"/>
  <c r="HW7" i="2" l="1"/>
  <c r="HX13" i="2"/>
  <c r="HV10" i="2"/>
  <c r="HV15" i="2"/>
  <c r="HV8" i="2"/>
  <c r="HX7" i="2" l="1"/>
  <c r="HY13" i="2"/>
  <c r="HW15" i="2"/>
  <c r="HW10" i="2"/>
  <c r="HW8" i="2"/>
  <c r="HZ13" i="2" l="1"/>
  <c r="HY7" i="2"/>
  <c r="HX10" i="2"/>
  <c r="HX15" i="2"/>
  <c r="HX8" i="2"/>
  <c r="HY15" i="2" l="1"/>
  <c r="HY8" i="2"/>
  <c r="HY10" i="2"/>
  <c r="HZ7" i="2"/>
  <c r="IA13" i="2"/>
  <c r="HZ15" i="2" l="1"/>
  <c r="HZ8" i="2"/>
  <c r="HZ10" i="2"/>
  <c r="IA7" i="2"/>
  <c r="IB13" i="2"/>
  <c r="IC13" i="2" l="1"/>
  <c r="IB7" i="2"/>
  <c r="IA15" i="2"/>
  <c r="IA10" i="2"/>
  <c r="IA8" i="2"/>
  <c r="IB8" i="2" l="1"/>
  <c r="IB10" i="2"/>
  <c r="IB15" i="2"/>
  <c r="ID13" i="2"/>
  <c r="IC7" i="2"/>
  <c r="ID7" i="2" l="1"/>
  <c r="IE13" i="2"/>
  <c r="IC15" i="2"/>
  <c r="IC10" i="2"/>
  <c r="IC8" i="2"/>
  <c r="IE7" i="2" l="1"/>
  <c r="IF13" i="2"/>
  <c r="ID15" i="2"/>
  <c r="ID8" i="2"/>
  <c r="ID10" i="2"/>
  <c r="IF7" i="2" l="1"/>
  <c r="IG13" i="2"/>
  <c r="IE8" i="2"/>
  <c r="IE10" i="2"/>
  <c r="IE15" i="2"/>
  <c r="IG7" i="2" l="1"/>
  <c r="IH13" i="2"/>
  <c r="IF10" i="2"/>
  <c r="IF8" i="2"/>
  <c r="IF15" i="2"/>
  <c r="II13" i="2" l="1"/>
  <c r="IH7" i="2"/>
  <c r="IG8" i="2"/>
  <c r="IG15" i="2"/>
  <c r="IG10" i="2"/>
  <c r="IH10" i="2" l="1"/>
  <c r="IH15" i="2"/>
  <c r="IH8" i="2"/>
  <c r="II7" i="2"/>
  <c r="IJ13" i="2"/>
  <c r="IK13" i="2" l="1"/>
  <c r="IJ7" i="2"/>
  <c r="II15" i="2"/>
  <c r="II10" i="2"/>
  <c r="II8" i="2"/>
  <c r="IJ15" i="2" l="1"/>
  <c r="IJ8" i="2"/>
  <c r="IJ10" i="2"/>
  <c r="IL13" i="2"/>
  <c r="IK7" i="2"/>
  <c r="IK8" i="2" l="1"/>
  <c r="IK10" i="2"/>
  <c r="IK15" i="2"/>
  <c r="IM13" i="2"/>
  <c r="IL7" i="2"/>
  <c r="IN13" i="2" l="1"/>
  <c r="IM7" i="2"/>
  <c r="IL15" i="2"/>
  <c r="IL8" i="2"/>
  <c r="IL10" i="2"/>
  <c r="IM10" i="2" l="1"/>
  <c r="IM15" i="2"/>
  <c r="IM8" i="2"/>
  <c r="IN7" i="2"/>
  <c r="IO13" i="2"/>
  <c r="IN15" i="2" l="1"/>
  <c r="IN10" i="2"/>
  <c r="IN8" i="2"/>
  <c r="IO7" i="2"/>
  <c r="IP13" i="2"/>
  <c r="IO15" i="2" l="1"/>
  <c r="IO8" i="2"/>
  <c r="IO10" i="2"/>
  <c r="IP7" i="2"/>
  <c r="IQ13" i="2"/>
  <c r="IR13" i="2" l="1"/>
  <c r="IQ7" i="2"/>
  <c r="IP15" i="2"/>
  <c r="IP10" i="2"/>
  <c r="IP8" i="2"/>
  <c r="IQ8" i="2" l="1"/>
  <c r="IQ15" i="2"/>
  <c r="IQ10" i="2"/>
  <c r="IS13" i="2"/>
  <c r="IR7" i="2"/>
  <c r="IR10" i="2" l="1"/>
  <c r="IR8" i="2"/>
  <c r="IR15" i="2"/>
  <c r="IT13" i="2"/>
  <c r="IS7" i="2"/>
  <c r="IS15" i="2" l="1"/>
  <c r="IS10" i="2"/>
  <c r="IS8" i="2"/>
  <c r="IT7" i="2"/>
  <c r="IU13" i="2"/>
  <c r="IV13" i="2" l="1"/>
  <c r="IU7" i="2"/>
  <c r="IT10" i="2"/>
  <c r="IT8" i="2"/>
  <c r="IT15" i="2"/>
  <c r="IU10" i="2" l="1"/>
  <c r="IU8" i="2"/>
  <c r="IU15" i="2"/>
  <c r="IV7" i="2"/>
  <c r="IV8" i="2" l="1"/>
  <c r="IV15" i="2"/>
  <c r="IV10" i="2"/>
</calcChain>
</file>

<file path=xl/comments1.xml><?xml version="1.0" encoding="utf-8"?>
<comments xmlns="http://schemas.openxmlformats.org/spreadsheetml/2006/main">
  <authors>
    <author>Dan Gode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>Dan Gode:
Do not copy across.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Dan Gode:
Do not copy across.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Dan Gode:
Do not copy across.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Dan Gode:
Do not copy across.</t>
        </r>
      </text>
    </comment>
  </commentList>
</comments>
</file>

<file path=xl/sharedStrings.xml><?xml version="1.0" encoding="utf-8"?>
<sst xmlns="http://schemas.openxmlformats.org/spreadsheetml/2006/main" count="63" uniqueCount="62">
  <si>
    <t>Sales growth</t>
  </si>
  <si>
    <t>Market</t>
  </si>
  <si>
    <t>Beta</t>
  </si>
  <si>
    <t>rf</t>
  </si>
  <si>
    <t>Company A</t>
  </si>
  <si>
    <t>Company B</t>
  </si>
  <si>
    <t>Company C</t>
  </si>
  <si>
    <t>Company D</t>
  </si>
  <si>
    <t>Legend for color coding</t>
  </si>
  <si>
    <t>Earnings</t>
  </si>
  <si>
    <t>Discount rate</t>
  </si>
  <si>
    <t>Dividend payout</t>
  </si>
  <si>
    <t>Dividends</t>
  </si>
  <si>
    <t>Residual change in earnings</t>
  </si>
  <si>
    <t>Growth in residual change in earnings</t>
  </si>
  <si>
    <t>Growth rate in earnings</t>
  </si>
  <si>
    <t>Years</t>
  </si>
  <si>
    <t>Earnings change expected from increased retained earnings</t>
  </si>
  <si>
    <t>Change in earnings</t>
  </si>
  <si>
    <t>PEG ratio</t>
  </si>
  <si>
    <t>Dividend yield</t>
  </si>
  <si>
    <t>Growth rates and dividend yield</t>
  </si>
  <si>
    <t>Long-run GDP growth</t>
  </si>
  <si>
    <t>Growth rate used</t>
  </si>
  <si>
    <t>market risk premium using III</t>
  </si>
  <si>
    <t>Pick your choice of growth from the box on the right</t>
  </si>
  <si>
    <t>Earnings growth</t>
  </si>
  <si>
    <t>Company</t>
  </si>
  <si>
    <t>Max</t>
  </si>
  <si>
    <t>For graphing</t>
  </si>
  <si>
    <t>e2</t>
  </si>
  <si>
    <t>e1</t>
  </si>
  <si>
    <t>p0</t>
  </si>
  <si>
    <t>d1</t>
  </si>
  <si>
    <t>re</t>
  </si>
  <si>
    <r>
      <t>Dividend payout DPS</t>
    </r>
    <r>
      <rPr>
        <vertAlign val="subscript"/>
        <sz val="10"/>
        <rFont val="Verdana"/>
        <family val="2"/>
      </rPr>
      <t>1</t>
    </r>
    <r>
      <rPr>
        <sz val="8"/>
        <rFont val="Verdana"/>
        <family val="2"/>
      </rPr>
      <t>/EPS</t>
    </r>
    <r>
      <rPr>
        <vertAlign val="subscript"/>
        <sz val="10"/>
        <rFont val="Verdana"/>
        <family val="2"/>
      </rPr>
      <t>1</t>
    </r>
  </si>
  <si>
    <r>
      <t>sales</t>
    </r>
    <r>
      <rPr>
        <i/>
        <vertAlign val="subscript"/>
        <sz val="10"/>
        <color indexed="17"/>
        <rFont val="Verdana"/>
        <family val="2"/>
      </rPr>
      <t>1</t>
    </r>
    <r>
      <rPr>
        <i/>
        <sz val="8"/>
        <color indexed="17"/>
        <rFont val="Verdana"/>
        <family val="2"/>
      </rPr>
      <t xml:space="preserve"> in $</t>
    </r>
  </si>
  <si>
    <r>
      <t>eps</t>
    </r>
    <r>
      <rPr>
        <i/>
        <vertAlign val="subscript"/>
        <sz val="10"/>
        <color indexed="17"/>
        <rFont val="Verdana"/>
        <family val="2"/>
      </rPr>
      <t>1</t>
    </r>
    <r>
      <rPr>
        <i/>
        <sz val="8"/>
        <color indexed="17"/>
        <rFont val="Verdana"/>
        <family val="2"/>
      </rPr>
      <t xml:space="preserve">  in $ per share</t>
    </r>
  </si>
  <si>
    <r>
      <t>dps</t>
    </r>
    <r>
      <rPr>
        <i/>
        <vertAlign val="subscript"/>
        <sz val="10"/>
        <color indexed="17"/>
        <rFont val="Verdana"/>
        <family val="2"/>
      </rPr>
      <t>1</t>
    </r>
    <r>
      <rPr>
        <i/>
        <sz val="8"/>
        <color indexed="17"/>
        <rFont val="Verdana"/>
        <family val="2"/>
      </rPr>
      <t xml:space="preserve">  in $ per share</t>
    </r>
  </si>
  <si>
    <r>
      <t>sales</t>
    </r>
    <r>
      <rPr>
        <i/>
        <vertAlign val="subscript"/>
        <sz val="10"/>
        <color indexed="17"/>
        <rFont val="Verdana"/>
        <family val="2"/>
      </rPr>
      <t>2</t>
    </r>
    <r>
      <rPr>
        <i/>
        <sz val="8"/>
        <color indexed="17"/>
        <rFont val="Verdana"/>
        <family val="2"/>
      </rPr>
      <t xml:space="preserve">  in $</t>
    </r>
  </si>
  <si>
    <r>
      <t>eps</t>
    </r>
    <r>
      <rPr>
        <i/>
        <vertAlign val="subscript"/>
        <sz val="10"/>
        <color indexed="17"/>
        <rFont val="Verdana"/>
        <family val="2"/>
      </rPr>
      <t>2</t>
    </r>
    <r>
      <rPr>
        <i/>
        <sz val="8"/>
        <color indexed="17"/>
        <rFont val="Verdana"/>
        <family val="2"/>
      </rPr>
      <t xml:space="preserve"> in $ per share</t>
    </r>
  </si>
  <si>
    <r>
      <t>Price</t>
    </r>
    <r>
      <rPr>
        <i/>
        <vertAlign val="subscript"/>
        <sz val="10"/>
        <color indexed="17"/>
        <rFont val="Verdana"/>
        <family val="2"/>
      </rPr>
      <t>0</t>
    </r>
    <r>
      <rPr>
        <i/>
        <sz val="8"/>
        <color indexed="17"/>
        <rFont val="Verdana"/>
        <family val="2"/>
      </rPr>
      <t xml:space="preserve"> in $ per share</t>
    </r>
  </si>
  <si>
    <r>
      <t>r</t>
    </r>
    <r>
      <rPr>
        <i/>
        <vertAlign val="subscript"/>
        <sz val="10"/>
        <color indexed="17"/>
        <rFont val="Verdana"/>
        <family val="2"/>
      </rPr>
      <t>f</t>
    </r>
  </si>
  <si>
    <r>
      <t>I: r</t>
    </r>
    <r>
      <rPr>
        <vertAlign val="subscript"/>
        <sz val="10"/>
        <rFont val="Verdana"/>
        <family val="2"/>
      </rPr>
      <t>e</t>
    </r>
    <r>
      <rPr>
        <sz val="8"/>
        <rFont val="Verdana"/>
        <family val="2"/>
      </rPr>
      <t xml:space="preserve"> with assuming long-run growth g = short-term growth</t>
    </r>
  </si>
  <si>
    <r>
      <t>II: r</t>
    </r>
    <r>
      <rPr>
        <vertAlign val="subscript"/>
        <sz val="10"/>
        <rFont val="Verdana"/>
        <family val="2"/>
      </rPr>
      <t>e</t>
    </r>
    <r>
      <rPr>
        <sz val="8"/>
        <rFont val="Verdana"/>
        <family val="2"/>
      </rPr>
      <t xml:space="preserve"> with long-run growth g = long-run GDP growth</t>
    </r>
  </si>
  <si>
    <r>
      <t>r</t>
    </r>
    <r>
      <rPr>
        <vertAlign val="subscript"/>
        <sz val="10"/>
        <rFont val="Verdana"/>
        <family val="2"/>
      </rPr>
      <t>e</t>
    </r>
    <r>
      <rPr>
        <sz val="8"/>
        <rFont val="Verdana"/>
        <family val="2"/>
      </rPr>
      <t xml:space="preserve"> using CAPM</t>
    </r>
  </si>
  <si>
    <r>
      <t>III: r</t>
    </r>
    <r>
      <rPr>
        <b/>
        <vertAlign val="subscript"/>
        <sz val="10"/>
        <rFont val="Verdana"/>
        <family val="2"/>
      </rPr>
      <t>e</t>
    </r>
    <r>
      <rPr>
        <b/>
        <sz val="8"/>
        <rFont val="Verdana"/>
        <family val="2"/>
      </rPr>
      <t xml:space="preserve"> with long-run growth g = r</t>
    </r>
    <r>
      <rPr>
        <b/>
        <vertAlign val="subscript"/>
        <sz val="10"/>
        <rFont val="Verdana"/>
        <family val="2"/>
      </rPr>
      <t>e</t>
    </r>
    <r>
      <rPr>
        <b/>
        <sz val="8"/>
        <rFont val="Verdana"/>
        <family val="2"/>
      </rPr>
      <t xml:space="preserve"> - long-run E/P</t>
    </r>
  </si>
  <si>
    <r>
      <t>Long-run forward E/P ratio: r</t>
    </r>
    <r>
      <rPr>
        <i/>
        <vertAlign val="subscript"/>
        <sz val="10"/>
        <color indexed="17"/>
        <rFont val="Verdana"/>
        <family val="2"/>
      </rPr>
      <t>L</t>
    </r>
  </si>
  <si>
    <t>Forward PE ratio</t>
  </si>
  <si>
    <t>Min</t>
  </si>
  <si>
    <t>PE ratio and PEG ratio</t>
  </si>
  <si>
    <t>Excess Implied Return (EIR)</t>
  </si>
  <si>
    <r>
      <t>Implied Return (IR): Implied r</t>
    </r>
    <r>
      <rPr>
        <b/>
        <vertAlign val="subscript"/>
        <sz val="8"/>
        <rFont val="Verdana"/>
        <family val="2"/>
      </rPr>
      <t>e</t>
    </r>
    <r>
      <rPr>
        <b/>
        <sz val="8"/>
        <rFont val="Verdana"/>
        <family val="2"/>
      </rPr>
      <t xml:space="preserve"> using OJ</t>
    </r>
  </si>
  <si>
    <r>
      <t>Required Return (RR): r</t>
    </r>
    <r>
      <rPr>
        <b/>
        <vertAlign val="subscript"/>
        <sz val="8"/>
        <rFont val="Verdana"/>
        <family val="2"/>
      </rPr>
      <t>e</t>
    </r>
    <r>
      <rPr>
        <b/>
        <sz val="8"/>
        <rFont val="Verdana"/>
        <family val="2"/>
      </rPr>
      <t xml:space="preserve"> computed using CAPM</t>
    </r>
  </si>
  <si>
    <t>Excess Implied Return (EIR) = IR - RR</t>
  </si>
  <si>
    <t>Required return per CAPM</t>
  </si>
  <si>
    <t>Implied return from earnings and price</t>
  </si>
  <si>
    <t>Rank</t>
  </si>
  <si>
    <t>EIR less 2%</t>
  </si>
  <si>
    <t>EIR between -2% to 2%</t>
  </si>
  <si>
    <t>EIR greater than 2%</t>
  </si>
  <si>
    <t>Increase in 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</si>
</sst>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%"/>
    <numFmt numFmtId="165" formatCode="#,##0.0000_);[Red]\(#,##0.0000\)"/>
    <numFmt numFmtId="166" formatCode="#,##0.00%_);[Red]\(#,##0.00%\)"/>
    <numFmt numFmtId="167" formatCode="#,##0.00\d_);[Red]\(#,##0.00\d\)"/>
    <numFmt numFmtId="168" formatCode="#,##0.00\x_);[Red]\(#,##0.00\x\)"/>
    <numFmt numFmtId="169" formatCode="[$USD]\ #,##0.00_);[Red]\([$USD]\ #,##0.00\)"/>
  </numFmts>
  <fonts count="9" x14ac:knownFonts="1">
    <font>
      <sz val="8"/>
      <name val="Verdana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9"/>
      <color indexed="81"/>
      <name val="Tahoma"/>
      <family val="2"/>
    </font>
    <font>
      <vertAlign val="subscript"/>
      <sz val="10"/>
      <name val="Verdana"/>
      <family val="2"/>
    </font>
    <font>
      <i/>
      <vertAlign val="subscript"/>
      <sz val="10"/>
      <color indexed="17"/>
      <name val="Verdana"/>
      <family val="2"/>
    </font>
    <font>
      <b/>
      <vertAlign val="subscript"/>
      <sz val="10"/>
      <name val="Verdana"/>
      <family val="2"/>
    </font>
    <font>
      <b/>
      <vertAlign val="subscript"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1" fillId="0" borderId="0" applyFill="0" applyBorder="0" applyProtection="0"/>
    <xf numFmtId="164" fontId="1" fillId="0" borderId="0" applyFill="0" applyBorder="0" applyProtection="0"/>
    <xf numFmtId="167" fontId="2" fillId="0" borderId="0" applyFill="0" applyBorder="0" applyProtection="0"/>
    <xf numFmtId="168" fontId="2" fillId="0" borderId="0" applyFill="0" applyBorder="0" applyProtection="0"/>
    <xf numFmtId="40" fontId="2" fillId="0" borderId="0" applyFill="0" applyBorder="0" applyProtection="0"/>
    <xf numFmtId="166" fontId="2" fillId="0" borderId="0" applyFill="0" applyBorder="0" applyProtection="0"/>
    <xf numFmtId="0" fontId="2" fillId="0" borderId="0" applyNumberFormat="0" applyFill="0" applyBorder="0" applyProtection="0"/>
    <xf numFmtId="1" fontId="1" fillId="0" borderId="0" applyFill="0" applyBorder="0" applyProtection="0">
      <alignment horizontal="center"/>
    </xf>
    <xf numFmtId="167" fontId="1" fillId="0" borderId="0" applyFill="0" applyBorder="0" applyProtection="0"/>
    <xf numFmtId="0" fontId="3" fillId="0" borderId="0" applyNumberFormat="0" applyFill="0" applyBorder="0" applyProtection="0"/>
    <xf numFmtId="0" fontId="1" fillId="0" borderId="0" applyNumberFormat="0" applyFill="0" applyBorder="0" applyAlignment="0" applyProtection="0"/>
    <xf numFmtId="168" fontId="1" fillId="0" borderId="0" applyFill="0" applyBorder="0" applyProtection="0"/>
    <xf numFmtId="40" fontId="1" fillId="0" borderId="0" applyFill="0" applyBorder="0" applyProtection="0"/>
    <xf numFmtId="166" fontId="1" fillId="0" borderId="0" applyFill="0" applyBorder="0" applyProtection="0"/>
    <xf numFmtId="0" fontId="1" fillId="0" borderId="0" applyNumberFormat="0" applyFill="0" applyBorder="0" applyProtection="0"/>
    <xf numFmtId="169" fontId="1" fillId="0" borderId="0" applyFill="0" applyBorder="0" applyProtection="0">
      <alignment horizontal="right"/>
    </xf>
  </cellStyleXfs>
  <cellXfs count="74">
    <xf numFmtId="0" fontId="0" fillId="0" borderId="0" xfId="0"/>
    <xf numFmtId="40" fontId="2" fillId="0" borderId="0" xfId="5"/>
    <xf numFmtId="0" fontId="0" fillId="2" borderId="0" xfId="0" applyFill="1"/>
    <xf numFmtId="0" fontId="0" fillId="0" borderId="1" xfId="0" applyBorder="1"/>
    <xf numFmtId="40" fontId="1" fillId="0" borderId="0" xfId="13"/>
    <xf numFmtId="166" fontId="1" fillId="0" borderId="1" xfId="14" applyBorder="1"/>
    <xf numFmtId="166" fontId="1" fillId="0" borderId="0" xfId="14"/>
    <xf numFmtId="0" fontId="3" fillId="2" borderId="0" xfId="10" applyFont="1" applyFill="1" applyBorder="1"/>
    <xf numFmtId="40" fontId="2" fillId="0" borderId="0" xfId="5" applyFont="1"/>
    <xf numFmtId="0" fontId="0" fillId="3" borderId="0" xfId="0" applyFill="1"/>
    <xf numFmtId="40" fontId="1" fillId="0" borderId="0" xfId="13" applyFont="1" applyFill="1" applyBorder="1"/>
    <xf numFmtId="40" fontId="1" fillId="0" borderId="1" xfId="13" applyFont="1" applyFill="1" applyBorder="1"/>
    <xf numFmtId="40" fontId="2" fillId="0" borderId="2" xfId="5" applyBorder="1"/>
    <xf numFmtId="40" fontId="1" fillId="0" borderId="2" xfId="13" applyBorder="1"/>
    <xf numFmtId="166" fontId="1" fillId="0" borderId="3" xfId="14" applyBorder="1"/>
    <xf numFmtId="0" fontId="3" fillId="3" borderId="0" xfId="10" applyFont="1" applyFill="1" applyAlignment="1">
      <alignment horizontal="center"/>
    </xf>
    <xf numFmtId="0" fontId="3" fillId="3" borderId="0" xfId="10" applyFill="1" applyAlignment="1">
      <alignment horizontal="center"/>
    </xf>
    <xf numFmtId="40" fontId="2" fillId="0" borderId="2" xfId="5" applyFont="1" applyBorder="1"/>
    <xf numFmtId="168" fontId="1" fillId="0" borderId="1" xfId="12" applyBorder="1"/>
    <xf numFmtId="0" fontId="0" fillId="0" borderId="0" xfId="0" applyBorder="1"/>
    <xf numFmtId="168" fontId="1" fillId="0" borderId="0" xfId="12" applyBorder="1"/>
    <xf numFmtId="0" fontId="3" fillId="0" borderId="0" xfId="10" applyFill="1" applyBorder="1"/>
    <xf numFmtId="166" fontId="2" fillId="0" borderId="0" xfId="6"/>
    <xf numFmtId="0" fontId="3" fillId="2" borderId="0" xfId="10" applyFill="1"/>
    <xf numFmtId="0" fontId="0" fillId="0" borderId="2" xfId="0" applyBorder="1"/>
    <xf numFmtId="40" fontId="0" fillId="0" borderId="2" xfId="0" applyNumberFormat="1" applyBorder="1"/>
    <xf numFmtId="40" fontId="2" fillId="4" borderId="0" xfId="5" applyFill="1"/>
    <xf numFmtId="166" fontId="2" fillId="4" borderId="0" xfId="6" applyFill="1"/>
    <xf numFmtId="0" fontId="0" fillId="0" borderId="4" xfId="0" applyBorder="1"/>
    <xf numFmtId="40" fontId="1" fillId="4" borderId="4" xfId="13" applyFill="1" applyBorder="1"/>
    <xf numFmtId="40" fontId="1" fillId="0" borderId="4" xfId="13" applyBorder="1"/>
    <xf numFmtId="166" fontId="2" fillId="0" borderId="2" xfId="6" applyBorder="1"/>
    <xf numFmtId="0" fontId="0" fillId="0" borderId="3" xfId="0" applyBorder="1"/>
    <xf numFmtId="40" fontId="2" fillId="0" borderId="0" xfId="5" applyBorder="1"/>
    <xf numFmtId="166" fontId="2" fillId="0" borderId="0" xfId="6" applyBorder="1"/>
    <xf numFmtId="166" fontId="1" fillId="0" borderId="0" xfId="14" applyBorder="1"/>
    <xf numFmtId="40" fontId="2" fillId="0" borderId="0" xfId="5" applyFont="1" applyBorder="1"/>
    <xf numFmtId="0" fontId="3" fillId="2" borderId="0" xfId="10" applyFill="1" applyBorder="1"/>
    <xf numFmtId="40" fontId="2" fillId="0" borderId="1" xfId="5" applyBorder="1"/>
    <xf numFmtId="166" fontId="2" fillId="0" borderId="1" xfId="6" applyBorder="1"/>
    <xf numFmtId="40" fontId="1" fillId="0" borderId="0" xfId="13" applyBorder="1"/>
    <xf numFmtId="166" fontId="2" fillId="2" borderId="0" xfId="6" applyFill="1" applyBorder="1"/>
    <xf numFmtId="166" fontId="1" fillId="2" borderId="0" xfId="14" applyFill="1" applyBorder="1"/>
    <xf numFmtId="40" fontId="1" fillId="0" borderId="0" xfId="13" applyFont="1" applyBorder="1"/>
    <xf numFmtId="40" fontId="1" fillId="0" borderId="1" xfId="13" applyBorder="1"/>
    <xf numFmtId="166" fontId="1" fillId="0" borderId="0" xfId="14" applyFont="1" applyBorder="1"/>
    <xf numFmtId="166" fontId="1" fillId="0" borderId="2" xfId="14" applyBorder="1"/>
    <xf numFmtId="166" fontId="1" fillId="0" borderId="4" xfId="14" applyFont="1" applyBorder="1"/>
    <xf numFmtId="166" fontId="1" fillId="0" borderId="4" xfId="14" applyBorder="1"/>
    <xf numFmtId="166" fontId="1" fillId="0" borderId="1" xfId="14" applyFont="1" applyBorder="1"/>
    <xf numFmtId="40" fontId="1" fillId="0" borderId="2" xfId="13" applyFont="1" applyFill="1" applyBorder="1"/>
    <xf numFmtId="166" fontId="2" fillId="0" borderId="5" xfId="6" applyBorder="1"/>
    <xf numFmtId="166" fontId="1" fillId="0" borderId="5" xfId="14" applyBorder="1"/>
    <xf numFmtId="40" fontId="2" fillId="0" borderId="5" xfId="5" applyFont="1" applyBorder="1"/>
    <xf numFmtId="166" fontId="1" fillId="0" borderId="2" xfId="14" applyFont="1" applyBorder="1"/>
    <xf numFmtId="1" fontId="1" fillId="3" borderId="0" xfId="8" applyFill="1" applyBorder="1">
      <alignment horizontal="center"/>
    </xf>
    <xf numFmtId="40" fontId="2" fillId="3" borderId="6" xfId="5" applyFill="1" applyBorder="1"/>
    <xf numFmtId="168" fontId="1" fillId="0" borderId="0" xfId="12"/>
    <xf numFmtId="168" fontId="2" fillId="0" borderId="0" xfId="4"/>
    <xf numFmtId="40" fontId="2" fillId="0" borderId="3" xfId="5" applyFont="1" applyBorder="1"/>
    <xf numFmtId="166" fontId="2" fillId="0" borderId="3" xfId="6" applyBorder="1"/>
    <xf numFmtId="0" fontId="3" fillId="0" borderId="3" xfId="10" applyFont="1" applyFill="1" applyBorder="1"/>
    <xf numFmtId="0" fontId="0" fillId="2" borderId="0" xfId="0" applyFill="1" applyBorder="1"/>
    <xf numFmtId="38" fontId="1" fillId="0" borderId="1" xfId="13" applyNumberFormat="1" applyBorder="1"/>
    <xf numFmtId="0" fontId="0" fillId="0" borderId="0" xfId="0" applyFill="1"/>
    <xf numFmtId="0" fontId="0" fillId="5" borderId="0" xfId="0" applyFill="1"/>
    <xf numFmtId="0" fontId="0" fillId="6" borderId="0" xfId="0" applyFill="1"/>
    <xf numFmtId="166" fontId="1" fillId="0" borderId="0" xfId="14" applyFill="1" applyBorder="1"/>
    <xf numFmtId="166" fontId="1" fillId="0" borderId="0" xfId="14" applyFill="1"/>
    <xf numFmtId="166" fontId="1" fillId="0" borderId="1" xfId="14" applyFill="1" applyBorder="1"/>
    <xf numFmtId="40" fontId="1" fillId="0" borderId="0" xfId="13" applyFill="1" applyAlignment="1"/>
    <xf numFmtId="40" fontId="1" fillId="0" borderId="2" xfId="13" applyFill="1" applyBorder="1" applyAlignment="1"/>
    <xf numFmtId="0" fontId="0" fillId="0" borderId="2" xfId="0" applyFill="1" applyBorder="1"/>
    <xf numFmtId="166" fontId="1" fillId="0" borderId="2" xfId="14" applyFill="1" applyBorder="1" applyAlignment="1"/>
  </cellXfs>
  <cellStyles count="17">
    <cellStyle name="g4Num" xfId="1"/>
    <cellStyle name="g4Percent" xfId="2"/>
    <cellStyle name="gAsDays" xfId="3"/>
    <cellStyle name="gAsMultiple" xfId="4"/>
    <cellStyle name="gAsNum" xfId="5"/>
    <cellStyle name="gAsPercent" xfId="6"/>
    <cellStyle name="gAsText" xfId="7"/>
    <cellStyle name="gColumnTop" xfId="8"/>
    <cellStyle name="gDays" xfId="9"/>
    <cellStyle name="gHeading" xfId="10"/>
    <cellStyle name="gLastStep" xfId="11"/>
    <cellStyle name="gMultiple" xfId="12"/>
    <cellStyle name="gNum" xfId="13"/>
    <cellStyle name="gPercent" xfId="14"/>
    <cellStyle name="gText" xfId="15"/>
    <cellStyle name="gUSD" xfId="16"/>
    <cellStyle name="Normal" xfId="0" builtinId="0"/>
  </cellStyles>
  <dxfs count="5"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Implied vs. Required</a:t>
            </a:r>
          </a:p>
        </c:rich>
      </c:tx>
      <c:layout>
        <c:manualLayout>
          <c:xMode val="edge"/>
          <c:yMode val="edge"/>
          <c:x val="0.33112654164627664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4825026785465"/>
          <c:y val="0.12454234729557881"/>
          <c:w val="0.77483610745228737"/>
          <c:h val="0.77106365016821587"/>
        </c:manualLayout>
      </c:layout>
      <c:scatterChart>
        <c:scatterStyle val="lineMarker"/>
        <c:varyColors val="0"/>
        <c:ser>
          <c:idx val="0"/>
          <c:order val="0"/>
          <c:tx>
            <c:strRef>
              <c:f>CostofEquity!$A$62</c:f>
              <c:strCache>
                <c:ptCount val="1"/>
                <c:pt idx="0">
                  <c:v>Implied return from earnings and price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CostofEquity!$C$60</c:f>
                  <c:strCache>
                    <c:ptCount val="1"/>
                    <c:pt idx="0">
                      <c:v>Company A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{648211F8-CAB3-4D09-BE13-2D4384004967}</c15:txfldGUID>
                      <c15:f>CostofEquity!$C$60</c15:f>
                      <c15:dlblFieldTableCache>
                        <c:ptCount val="1"/>
                        <c:pt idx="0">
                          <c:v>Company 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491-4C6D-8506-438F252AB6B3}"/>
                </c:ext>
              </c:extLst>
            </c:dLbl>
            <c:dLbl>
              <c:idx val="1"/>
              <c:tx>
                <c:strRef>
                  <c:f>CostofEquity!$D$60</c:f>
                  <c:strCache>
                    <c:ptCount val="1"/>
                    <c:pt idx="0">
                      <c:v>Company B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{40037AA5-DA23-407A-8D33-F05DC321C880}</c15:txfldGUID>
                      <c15:f>CostofEquity!$D$60</c15:f>
                      <c15:dlblFieldTableCache>
                        <c:ptCount val="1"/>
                        <c:pt idx="0">
                          <c:v>Company B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491-4C6D-8506-438F252AB6B3}"/>
                </c:ext>
              </c:extLst>
            </c:dLbl>
            <c:dLbl>
              <c:idx val="2"/>
              <c:tx>
                <c:strRef>
                  <c:f>CostofEquity!$E$60</c:f>
                  <c:strCache>
                    <c:ptCount val="1"/>
                    <c:pt idx="0">
                      <c:v>Company C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{C2BC4A75-E81A-4441-97AA-409DA3E59D33}</c15:txfldGUID>
                      <c15:f>CostofEquity!$E$60</c15:f>
                      <c15:dlblFieldTableCache>
                        <c:ptCount val="1"/>
                        <c:pt idx="0">
                          <c:v>Company 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491-4C6D-8506-438F252AB6B3}"/>
                </c:ext>
              </c:extLst>
            </c:dLbl>
            <c:dLbl>
              <c:idx val="3"/>
              <c:tx>
                <c:strRef>
                  <c:f>CostofEquity!$F$60</c:f>
                  <c:strCache>
                    <c:ptCount val="1"/>
                    <c:pt idx="0">
                      <c:v>Company D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{758B1197-BC6E-4497-91BC-35951281FDD9}</c15:txfldGUID>
                      <c15:f>CostofEquity!$F$60</c15:f>
                      <c15:dlblFieldTableCache>
                        <c:ptCount val="1"/>
                        <c:pt idx="0">
                          <c:v>Company 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491-4C6D-8506-438F252AB6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CostofEquity!$C$61:$F$61</c:f>
              <c:numCache>
                <c:formatCode>#,##0.00%_);[Red]\(#,##0.00%\)</c:formatCode>
                <c:ptCount val="4"/>
                <c:pt idx="0">
                  <c:v>0.10978947368421059</c:v>
                </c:pt>
                <c:pt idx="1">
                  <c:v>0.10978947368421059</c:v>
                </c:pt>
                <c:pt idx="2">
                  <c:v>8.9842105263157945E-2</c:v>
                </c:pt>
                <c:pt idx="3">
                  <c:v>0.14303508771929835</c:v>
                </c:pt>
              </c:numCache>
            </c:numRef>
          </c:xVal>
          <c:yVal>
            <c:numRef>
              <c:f>CostofEquity!$C$62:$F$62</c:f>
              <c:numCache>
                <c:formatCode>#,##0.00%_);[Red]\(#,##0.00%\)</c:formatCode>
                <c:ptCount val="4"/>
                <c:pt idx="0">
                  <c:v>0.10377358490566041</c:v>
                </c:pt>
                <c:pt idx="1">
                  <c:v>0.18181818181818193</c:v>
                </c:pt>
                <c:pt idx="2">
                  <c:v>9.8484848484848508E-2</c:v>
                </c:pt>
                <c:pt idx="3">
                  <c:v>0.11627906976744194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91-4C6D-8506-438F252AB6B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CostofEquity!$D$63:$F$63</c:f>
              <c:numCache>
                <c:formatCode>#,##0.00%_);[Red]\(#,##0.00%\)</c:formatCode>
                <c:ptCount val="3"/>
                <c:pt idx="0">
                  <c:v>0</c:v>
                </c:pt>
                <c:pt idx="1">
                  <c:v>8.9842105263157945E-2</c:v>
                </c:pt>
                <c:pt idx="2">
                  <c:v>0.18181818181818193</c:v>
                </c:pt>
              </c:numCache>
            </c:numRef>
          </c:xVal>
          <c:yVal>
            <c:numRef>
              <c:f>CostofEquity!$D$64:$F$64</c:f>
              <c:numCache>
                <c:formatCode>#,##0.00%_);[Red]\(#,##0.00%\)</c:formatCode>
                <c:ptCount val="3"/>
                <c:pt idx="0">
                  <c:v>0</c:v>
                </c:pt>
                <c:pt idx="1">
                  <c:v>8.9842105263157945E-2</c:v>
                </c:pt>
                <c:pt idx="2">
                  <c:v>0.18181818181818193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91-4C6D-8506-438F252A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99872"/>
        <c:axId val="211218432"/>
      </c:scatterChart>
      <c:valAx>
        <c:axId val="21119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Required</a:t>
                </a:r>
              </a:p>
            </c:rich>
          </c:tx>
          <c:layout>
            <c:manualLayout>
              <c:xMode val="edge"/>
              <c:yMode val="edge"/>
              <c:x val="0.47902973024828022"/>
              <c:y val="0.9395621200387048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218432"/>
        <c:crosses val="autoZero"/>
        <c:crossBetween val="midCat"/>
      </c:valAx>
      <c:valAx>
        <c:axId val="2112184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Implied</a:t>
                </a:r>
              </a:p>
            </c:rich>
          </c:tx>
          <c:layout>
            <c:manualLayout>
              <c:xMode val="edge"/>
              <c:yMode val="edge"/>
              <c:x val="3.5320164442269507E-2"/>
              <c:y val="0.4670338023584205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1998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890525957232"/>
          <c:y val="4.2780823133952928E-2"/>
          <c:w val="0.75527529897824774"/>
          <c:h val="0.85739899697630662"/>
        </c:manualLayout>
      </c:layout>
      <c:lineChart>
        <c:grouping val="standard"/>
        <c:varyColors val="0"/>
        <c:ser>
          <c:idx val="1"/>
          <c:order val="0"/>
          <c:tx>
            <c:strRef>
              <c:f>Simulation3!$B$12</c:f>
              <c:strCache>
                <c:ptCount val="1"/>
                <c:pt idx="0">
                  <c:v>13.00x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Simulation3!$A$13:$A$31</c:f>
              <c:numCache>
                <c:formatCode>#,##0.00%_);[Red]\(#,##0.00%\)</c:formatCode>
                <c:ptCount val="19"/>
                <c:pt idx="0">
                  <c:v>0.02</c:v>
                </c:pt>
                <c:pt idx="1">
                  <c:v>2.2499999999999999E-2</c:v>
                </c:pt>
                <c:pt idx="2">
                  <c:v>2.4999999999999998E-2</c:v>
                </c:pt>
                <c:pt idx="3">
                  <c:v>2.7499999999999997E-2</c:v>
                </c:pt>
                <c:pt idx="4">
                  <c:v>2.9999999999999995E-2</c:v>
                </c:pt>
                <c:pt idx="5">
                  <c:v>3.2499999999999994E-2</c:v>
                </c:pt>
                <c:pt idx="6">
                  <c:v>3.4999999999999996E-2</c:v>
                </c:pt>
                <c:pt idx="7">
                  <c:v>3.7499999999999999E-2</c:v>
                </c:pt>
                <c:pt idx="8">
                  <c:v>0.04</c:v>
                </c:pt>
                <c:pt idx="9">
                  <c:v>4.2500000000000003E-2</c:v>
                </c:pt>
                <c:pt idx="10">
                  <c:v>4.5000000000000005E-2</c:v>
                </c:pt>
                <c:pt idx="11">
                  <c:v>4.7500000000000007E-2</c:v>
                </c:pt>
                <c:pt idx="12">
                  <c:v>5.000000000000001E-2</c:v>
                </c:pt>
                <c:pt idx="13">
                  <c:v>5.2500000000000012E-2</c:v>
                </c:pt>
                <c:pt idx="14">
                  <c:v>5.5000000000000014E-2</c:v>
                </c:pt>
                <c:pt idx="15">
                  <c:v>5.7500000000000016E-2</c:v>
                </c:pt>
                <c:pt idx="16">
                  <c:v>6.0000000000000019E-2</c:v>
                </c:pt>
                <c:pt idx="17">
                  <c:v>6.2500000000000014E-2</c:v>
                </c:pt>
                <c:pt idx="18">
                  <c:v>6.5000000000000016E-2</c:v>
                </c:pt>
              </c:numCache>
            </c:numRef>
          </c:cat>
          <c:val>
            <c:numRef>
              <c:f>Simulation3!$B$13:$B$31</c:f>
              <c:numCache>
                <c:formatCode>#,##0.00%_);[Red]\(#,##0.00%\)</c:formatCode>
                <c:ptCount val="19"/>
                <c:pt idx="0">
                  <c:v>0.14583333333333343</c:v>
                </c:pt>
                <c:pt idx="1">
                  <c:v>0.14357682619647366</c:v>
                </c:pt>
                <c:pt idx="2">
                  <c:v>0.14146341463414644</c:v>
                </c:pt>
                <c:pt idx="3">
                  <c:v>0.13947990543735236</c:v>
                </c:pt>
                <c:pt idx="4">
                  <c:v>0.13761467889908269</c:v>
                </c:pt>
                <c:pt idx="5">
                  <c:v>0.135857461024499</c:v>
                </c:pt>
                <c:pt idx="6">
                  <c:v>0.13419913419913429</c:v>
                </c:pt>
                <c:pt idx="7">
                  <c:v>0.13263157894736852</c:v>
                </c:pt>
                <c:pt idx="8">
                  <c:v>0.13114754098360665</c:v>
                </c:pt>
                <c:pt idx="9">
                  <c:v>0.12974051896207595</c:v>
                </c:pt>
                <c:pt idx="10">
                  <c:v>0.12840466926070049</c:v>
                </c:pt>
                <c:pt idx="11">
                  <c:v>0.12713472485768509</c:v>
                </c:pt>
                <c:pt idx="12">
                  <c:v>0.125925925925926</c:v>
                </c:pt>
                <c:pt idx="13">
                  <c:v>0.12477396021699828</c:v>
                </c:pt>
                <c:pt idx="14">
                  <c:v>0.12367491166077746</c:v>
                </c:pt>
                <c:pt idx="15">
                  <c:v>0.12262521588946468</c:v>
                </c:pt>
                <c:pt idx="16">
                  <c:v>0.1216216216216217</c:v>
                </c:pt>
                <c:pt idx="17">
                  <c:v>0.12066115702479345</c:v>
                </c:pt>
                <c:pt idx="18">
                  <c:v>0.11974110032362466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B-40C6-9362-880AE11178F6}"/>
            </c:ext>
          </c:extLst>
        </c:ser>
        <c:ser>
          <c:idx val="0"/>
          <c:order val="1"/>
          <c:tx>
            <c:strRef>
              <c:f>Simulation3!$C$12</c:f>
              <c:strCache>
                <c:ptCount val="1"/>
                <c:pt idx="0">
                  <c:v>13.50x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Simulation3!$C$13:$C$31</c:f>
              <c:numCache>
                <c:formatCode>#,##0.00%_);[Red]\(#,##0.00%\)</c:formatCode>
                <c:ptCount val="19"/>
                <c:pt idx="0">
                  <c:v>0.14432989690721659</c:v>
                </c:pt>
                <c:pt idx="1">
                  <c:v>0.14196762141967634</c:v>
                </c:pt>
                <c:pt idx="2">
                  <c:v>0.13975903614457844</c:v>
                </c:pt>
                <c:pt idx="3">
                  <c:v>0.13768961493582277</c:v>
                </c:pt>
                <c:pt idx="4">
                  <c:v>0.13574660633484176</c:v>
                </c:pt>
                <c:pt idx="5">
                  <c:v>0.13391877058177837</c:v>
                </c:pt>
                <c:pt idx="6">
                  <c:v>0.13219616204690843</c:v>
                </c:pt>
                <c:pt idx="7">
                  <c:v>0.13056994818652859</c:v>
                </c:pt>
                <c:pt idx="8">
                  <c:v>0.12903225806451621</c:v>
                </c:pt>
                <c:pt idx="9">
                  <c:v>0.12757605495583915</c:v>
                </c:pt>
                <c:pt idx="10">
                  <c:v>0.12619502868068844</c:v>
                </c:pt>
                <c:pt idx="11">
                  <c:v>0.12488350419384911</c:v>
                </c:pt>
                <c:pt idx="12">
                  <c:v>0.12363636363636371</c:v>
                </c:pt>
                <c:pt idx="13">
                  <c:v>0.12244897959183682</c:v>
                </c:pt>
                <c:pt idx="14">
                  <c:v>0.1213171577123051</c:v>
                </c:pt>
                <c:pt idx="15">
                  <c:v>0.12023708721422531</c:v>
                </c:pt>
                <c:pt idx="16">
                  <c:v>0.1192052980132451</c:v>
                </c:pt>
                <c:pt idx="17">
                  <c:v>0.11821862348178143</c:v>
                </c:pt>
                <c:pt idx="18">
                  <c:v>0.11727416798732176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B-40C6-9362-880AE11178F6}"/>
            </c:ext>
          </c:extLst>
        </c:ser>
        <c:ser>
          <c:idx val="2"/>
          <c:order val="2"/>
          <c:tx>
            <c:strRef>
              <c:f>Simulation3!$D$12</c:f>
              <c:strCache>
                <c:ptCount val="1"/>
                <c:pt idx="0">
                  <c:v>14.00x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Simulation3!$D$13:$D$31</c:f>
              <c:numCache>
                <c:formatCode>#,##0.00%_);[Red]\(#,##0.00%\)</c:formatCode>
                <c:ptCount val="19"/>
                <c:pt idx="0">
                  <c:v>0.14285714285714296</c:v>
                </c:pt>
                <c:pt idx="1">
                  <c:v>0.14039408866995085</c:v>
                </c:pt>
                <c:pt idx="2">
                  <c:v>0.13809523809523819</c:v>
                </c:pt>
                <c:pt idx="3">
                  <c:v>0.1359447004608296</c:v>
                </c:pt>
                <c:pt idx="4">
                  <c:v>0.13392857142857154</c:v>
                </c:pt>
                <c:pt idx="5">
                  <c:v>0.13203463203463214</c:v>
                </c:pt>
                <c:pt idx="6">
                  <c:v>0.13025210084033623</c:v>
                </c:pt>
                <c:pt idx="7">
                  <c:v>0.12857142857142867</c:v>
                </c:pt>
                <c:pt idx="8">
                  <c:v>0.12698412698412706</c:v>
                </c:pt>
                <c:pt idx="9">
                  <c:v>0.12548262548262556</c:v>
                </c:pt>
                <c:pt idx="10">
                  <c:v>0.12406015037593993</c:v>
                </c:pt>
                <c:pt idx="11">
                  <c:v>0.1227106227106228</c:v>
                </c:pt>
                <c:pt idx="12">
                  <c:v>0.12142857142857151</c:v>
                </c:pt>
                <c:pt idx="13">
                  <c:v>0.12020905923344954</c:v>
                </c:pt>
                <c:pt idx="14">
                  <c:v>0.11904761904761912</c:v>
                </c:pt>
                <c:pt idx="15">
                  <c:v>0.11794019933554825</c:v>
                </c:pt>
                <c:pt idx="16">
                  <c:v>0.11688311688311695</c:v>
                </c:pt>
                <c:pt idx="17">
                  <c:v>0.11587301587301593</c:v>
                </c:pt>
                <c:pt idx="18">
                  <c:v>0.11490683229813671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B-40C6-9362-880AE11178F6}"/>
            </c:ext>
          </c:extLst>
        </c:ser>
        <c:ser>
          <c:idx val="3"/>
          <c:order val="3"/>
          <c:tx>
            <c:strRef>
              <c:f>Simulation3!$E$12</c:f>
              <c:strCache>
                <c:ptCount val="1"/>
                <c:pt idx="0">
                  <c:v>14.50x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Simulation3!$E$13:$E$31</c:f>
              <c:numCache>
                <c:formatCode>#,##0.00%_);[Red]\(#,##0.00%\)</c:formatCode>
                <c:ptCount val="19"/>
                <c:pt idx="0">
                  <c:v>0.14141414141414152</c:v>
                </c:pt>
                <c:pt idx="1">
                  <c:v>0.13885505481120597</c:v>
                </c:pt>
                <c:pt idx="2">
                  <c:v>0.1364705882352942</c:v>
                </c:pt>
                <c:pt idx="3">
                  <c:v>0.13424345847554051</c:v>
                </c:pt>
                <c:pt idx="4">
                  <c:v>0.13215859030837013</c:v>
                </c:pt>
                <c:pt idx="5">
                  <c:v>0.13020277481323383</c:v>
                </c:pt>
                <c:pt idx="6">
                  <c:v>0.12836438923395457</c:v>
                </c:pt>
                <c:pt idx="7">
                  <c:v>0.12663316582914583</c:v>
                </c:pt>
                <c:pt idx="8">
                  <c:v>0.12500000000000008</c:v>
                </c:pt>
                <c:pt idx="9">
                  <c:v>0.12345679012345688</c:v>
                </c:pt>
                <c:pt idx="10">
                  <c:v>0.12199630314232911</c:v>
                </c:pt>
                <c:pt idx="11">
                  <c:v>0.12061206120612068</c:v>
                </c:pt>
                <c:pt idx="12">
                  <c:v>0.11929824561403517</c:v>
                </c:pt>
                <c:pt idx="13">
                  <c:v>0.11804961505560316</c:v>
                </c:pt>
                <c:pt idx="14">
                  <c:v>0.11686143572621041</c:v>
                </c:pt>
                <c:pt idx="15">
                  <c:v>0.11572942135289331</c:v>
                </c:pt>
                <c:pt idx="16">
                  <c:v>0.11464968152866251</c:v>
                </c:pt>
                <c:pt idx="17">
                  <c:v>0.11361867704280161</c:v>
                </c:pt>
                <c:pt idx="18">
                  <c:v>0.11263318112633186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B-40C6-9362-880AE11178F6}"/>
            </c:ext>
          </c:extLst>
        </c:ser>
        <c:ser>
          <c:idx val="4"/>
          <c:order val="4"/>
          <c:tx>
            <c:strRef>
              <c:f>Simulation3!$F$12</c:f>
              <c:strCache>
                <c:ptCount val="1"/>
                <c:pt idx="0">
                  <c:v>15.00x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Simulation3!$F$13:$F$31</c:f>
              <c:numCache>
                <c:formatCode>#,##0.00%_);[Red]\(#,##0.00%\)</c:formatCode>
                <c:ptCount val="19"/>
                <c:pt idx="0">
                  <c:v>0.1400000000000001</c:v>
                </c:pt>
                <c:pt idx="1">
                  <c:v>0.13734939759036155</c:v>
                </c:pt>
                <c:pt idx="2">
                  <c:v>0.13488372093023265</c:v>
                </c:pt>
                <c:pt idx="3">
                  <c:v>0.13258426966292144</c:v>
                </c:pt>
                <c:pt idx="4">
                  <c:v>0.13043478260869576</c:v>
                </c:pt>
                <c:pt idx="5">
                  <c:v>0.12842105263157907</c:v>
                </c:pt>
                <c:pt idx="6">
                  <c:v>0.12653061224489806</c:v>
                </c:pt>
                <c:pt idx="7">
                  <c:v>0.12475247524752485</c:v>
                </c:pt>
                <c:pt idx="8">
                  <c:v>0.12307692307692317</c:v>
                </c:pt>
                <c:pt idx="9">
                  <c:v>0.12149532710280381</c:v>
                </c:pt>
                <c:pt idx="10">
                  <c:v>0.12000000000000009</c:v>
                </c:pt>
                <c:pt idx="11">
                  <c:v>0.11858407079646026</c:v>
                </c:pt>
                <c:pt idx="12">
                  <c:v>0.11724137931034492</c:v>
                </c:pt>
                <c:pt idx="13">
                  <c:v>0.11596638655462194</c:v>
                </c:pt>
                <c:pt idx="14">
                  <c:v>0.11475409836065581</c:v>
                </c:pt>
                <c:pt idx="15">
                  <c:v>0.11360000000000006</c:v>
                </c:pt>
                <c:pt idx="16">
                  <c:v>0.11250000000000006</c:v>
                </c:pt>
                <c:pt idx="17">
                  <c:v>0.11145038167938937</c:v>
                </c:pt>
                <c:pt idx="18">
                  <c:v>0.11044776119402991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B-40C6-9362-880AE11178F6}"/>
            </c:ext>
          </c:extLst>
        </c:ser>
        <c:ser>
          <c:idx val="5"/>
          <c:order val="5"/>
          <c:tx>
            <c:strRef>
              <c:f>Simulation3!$G$12</c:f>
              <c:strCache>
                <c:ptCount val="1"/>
                <c:pt idx="0">
                  <c:v>15.50x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Simulation3!$G$13:$G$31</c:f>
              <c:numCache>
                <c:formatCode>#,##0.00%_);[Red]\(#,##0.00%\)</c:formatCode>
                <c:ptCount val="19"/>
                <c:pt idx="0">
                  <c:v>0.13861386138613871</c:v>
                </c:pt>
                <c:pt idx="1">
                  <c:v>0.13587604290822419</c:v>
                </c:pt>
                <c:pt idx="2">
                  <c:v>0.13333333333333344</c:v>
                </c:pt>
                <c:pt idx="3">
                  <c:v>0.13096559378468378</c:v>
                </c:pt>
                <c:pt idx="4">
                  <c:v>0.12875536480686706</c:v>
                </c:pt>
                <c:pt idx="5">
                  <c:v>0.12668743509865016</c:v>
                </c:pt>
                <c:pt idx="6">
                  <c:v>0.12474849094567414</c:v>
                </c:pt>
                <c:pt idx="7">
                  <c:v>0.12292682926829279</c:v>
                </c:pt>
                <c:pt idx="8">
                  <c:v>0.1212121212121213</c:v>
                </c:pt>
                <c:pt idx="9">
                  <c:v>0.11959521619135244</c:v>
                </c:pt>
                <c:pt idx="10">
                  <c:v>0.11806797853309488</c:v>
                </c:pt>
                <c:pt idx="11">
                  <c:v>0.11662315056570939</c:v>
                </c:pt>
                <c:pt idx="12">
                  <c:v>0.11525423728813566</c:v>
                </c:pt>
                <c:pt idx="13">
                  <c:v>0.11395540875309669</c:v>
                </c:pt>
                <c:pt idx="14">
                  <c:v>0.11272141706924323</c:v>
                </c:pt>
                <c:pt idx="15">
                  <c:v>0.11154752553024358</c:v>
                </c:pt>
                <c:pt idx="16">
                  <c:v>0.11042944785276081</c:v>
                </c:pt>
                <c:pt idx="17">
                  <c:v>0.10936329588014987</c:v>
                </c:pt>
                <c:pt idx="18">
                  <c:v>0.10834553440702786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0B-40C6-9362-880AE11178F6}"/>
            </c:ext>
          </c:extLst>
        </c:ser>
        <c:ser>
          <c:idx val="6"/>
          <c:order val="6"/>
          <c:tx>
            <c:strRef>
              <c:f>Simulation3!$H$12</c:f>
              <c:strCache>
                <c:ptCount val="1"/>
                <c:pt idx="0">
                  <c:v>16.00x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Simulation3!$H$13:$H$31</c:f>
              <c:numCache>
                <c:formatCode>#,##0.00%_);[Red]\(#,##0.00%\)</c:formatCode>
                <c:ptCount val="19"/>
                <c:pt idx="0">
                  <c:v>0.13725490196078441</c:v>
                </c:pt>
                <c:pt idx="1">
                  <c:v>0.13443396226415105</c:v>
                </c:pt>
                <c:pt idx="2">
                  <c:v>0.13181818181818192</c:v>
                </c:pt>
                <c:pt idx="3">
                  <c:v>0.1293859649122808</c:v>
                </c:pt>
                <c:pt idx="4">
                  <c:v>0.12711864406779672</c:v>
                </c:pt>
                <c:pt idx="5">
                  <c:v>0.12500000000000008</c:v>
                </c:pt>
                <c:pt idx="6">
                  <c:v>0.12301587301587311</c:v>
                </c:pt>
                <c:pt idx="7">
                  <c:v>0.12115384615384624</c:v>
                </c:pt>
                <c:pt idx="8">
                  <c:v>0.11940298507462695</c:v>
                </c:pt>
                <c:pt idx="9">
                  <c:v>0.11775362318840588</c:v>
                </c:pt>
                <c:pt idx="10">
                  <c:v>0.11619718309859162</c:v>
                </c:pt>
                <c:pt idx="11">
                  <c:v>0.11472602739726034</c:v>
                </c:pt>
                <c:pt idx="12">
                  <c:v>0.1133333333333334</c:v>
                </c:pt>
                <c:pt idx="13">
                  <c:v>0.11201298701298708</c:v>
                </c:pt>
                <c:pt idx="14">
                  <c:v>0.11075949367088614</c:v>
                </c:pt>
                <c:pt idx="15">
                  <c:v>0.10956790123456796</c:v>
                </c:pt>
                <c:pt idx="16">
                  <c:v>0.10843373493975909</c:v>
                </c:pt>
                <c:pt idx="17">
                  <c:v>0.10735294117647065</c:v>
                </c:pt>
                <c:pt idx="18">
                  <c:v>0.10632183908045983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0B-40C6-9362-880AE11178F6}"/>
            </c:ext>
          </c:extLst>
        </c:ser>
        <c:ser>
          <c:idx val="7"/>
          <c:order val="7"/>
          <c:tx>
            <c:strRef>
              <c:f>Simulation3!$I$12</c:f>
              <c:strCache>
                <c:ptCount val="1"/>
                <c:pt idx="0">
                  <c:v>16.50x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Simulation3!$I$13:$I$31</c:f>
              <c:numCache>
                <c:formatCode>#,##0.00%_);[Red]\(#,##0.00%\)</c:formatCode>
                <c:ptCount val="19"/>
                <c:pt idx="0">
                  <c:v>0.13592233009708746</c:v>
                </c:pt>
                <c:pt idx="1">
                  <c:v>0.13302217036172706</c:v>
                </c:pt>
                <c:pt idx="2">
                  <c:v>0.13033707865168548</c:v>
                </c:pt>
                <c:pt idx="3">
                  <c:v>0.12784398699891669</c:v>
                </c:pt>
                <c:pt idx="4">
                  <c:v>0.12552301255230136</c:v>
                </c:pt>
                <c:pt idx="5">
                  <c:v>0.12335692618806886</c:v>
                </c:pt>
                <c:pt idx="6">
                  <c:v>0.1213307240704502</c:v>
                </c:pt>
                <c:pt idx="7">
                  <c:v>0.11943127962085318</c:v>
                </c:pt>
                <c:pt idx="8">
                  <c:v>0.11764705882352949</c:v>
                </c:pt>
                <c:pt idx="9">
                  <c:v>0.1159678858162356</c:v>
                </c:pt>
                <c:pt idx="10">
                  <c:v>0.11438474870017339</c:v>
                </c:pt>
                <c:pt idx="11">
                  <c:v>0.11288963774220731</c:v>
                </c:pt>
                <c:pt idx="12">
                  <c:v>0.11147540983606564</c:v>
                </c:pt>
                <c:pt idx="13">
                  <c:v>0.11013567438148451</c:v>
                </c:pt>
                <c:pt idx="14">
                  <c:v>0.10886469673405917</c:v>
                </c:pt>
                <c:pt idx="15">
                  <c:v>0.10765731614859747</c:v>
                </c:pt>
                <c:pt idx="16">
                  <c:v>0.10650887573964504</c:v>
                </c:pt>
                <c:pt idx="17">
                  <c:v>0.10541516245487371</c:v>
                </c:pt>
                <c:pt idx="18">
                  <c:v>0.1043723554301834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0B-40C6-9362-880AE11178F6}"/>
            </c:ext>
          </c:extLst>
        </c:ser>
        <c:ser>
          <c:idx val="8"/>
          <c:order val="8"/>
          <c:tx>
            <c:strRef>
              <c:f>Simulation3!$J$12</c:f>
              <c:strCache>
                <c:ptCount val="1"/>
                <c:pt idx="0">
                  <c:v>17.00x 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Simulation3!$J$13:$J$31</c:f>
              <c:numCache>
                <c:formatCode>#,##0.00%_);[Red]\(#,##0.00%\)</c:formatCode>
                <c:ptCount val="19"/>
                <c:pt idx="0">
                  <c:v>0.13461538461538469</c:v>
                </c:pt>
                <c:pt idx="1">
                  <c:v>0.13163972286374143</c:v>
                </c:pt>
                <c:pt idx="2">
                  <c:v>0.12888888888888897</c:v>
                </c:pt>
                <c:pt idx="3">
                  <c:v>0.12633832976445408</c:v>
                </c:pt>
                <c:pt idx="4">
                  <c:v>0.12396694214876045</c:v>
                </c:pt>
                <c:pt idx="5">
                  <c:v>0.12175648702594821</c:v>
                </c:pt>
                <c:pt idx="6">
                  <c:v>0.11969111969111978</c:v>
                </c:pt>
                <c:pt idx="7">
                  <c:v>0.11775700934579449</c:v>
                </c:pt>
                <c:pt idx="8">
                  <c:v>0.11594202898550732</c:v>
                </c:pt>
                <c:pt idx="9">
                  <c:v>0.1142355008787347</c:v>
                </c:pt>
                <c:pt idx="10">
                  <c:v>0.11262798634812295</c:v>
                </c:pt>
                <c:pt idx="11">
                  <c:v>0.11111111111111119</c:v>
                </c:pt>
                <c:pt idx="12">
                  <c:v>0.10967741935483878</c:v>
                </c:pt>
                <c:pt idx="13">
                  <c:v>0.10832025117739411</c:v>
                </c:pt>
                <c:pt idx="14">
                  <c:v>0.10703363914373094</c:v>
                </c:pt>
                <c:pt idx="15">
                  <c:v>0.10581222056631899</c:v>
                </c:pt>
                <c:pt idx="16">
                  <c:v>0.10465116279069772</c:v>
                </c:pt>
                <c:pt idx="17">
                  <c:v>0.10354609929078021</c:v>
                </c:pt>
                <c:pt idx="18">
                  <c:v>0.1024930747922438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0B-40C6-9362-880AE1117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46784"/>
        <c:axId val="211457152"/>
      </c:lineChart>
      <c:catAx>
        <c:axId val="211446784"/>
        <c:scaling>
          <c:orientation val="minMax"/>
        </c:scaling>
        <c:delete val="0"/>
        <c:axPos val="b"/>
        <c:numFmt formatCode="#,##0.00%_);[Red]\(#,##0.00%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45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45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%_);[Red]\(#,##0.00%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1446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82539285748628"/>
          <c:y val="0.34224658507162342"/>
          <c:w val="0.11392420710845078"/>
          <c:h val="0.258467473100965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47625</xdr:rowOff>
    </xdr:from>
    <xdr:to>
      <xdr:col>2</xdr:col>
      <xdr:colOff>238125</xdr:colOff>
      <xdr:row>3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85825" y="47625"/>
          <a:ext cx="37147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Excess Implied Return = Implied Return - Required Return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  <a:endParaRPr lang="en-US"/>
        </a:p>
      </xdr:txBody>
    </xdr:sp>
    <xdr:clientData/>
  </xdr:twoCellAnchor>
  <xdr:twoCellAnchor editAs="oneCell">
    <xdr:from>
      <xdr:col>0</xdr:col>
      <xdr:colOff>19050</xdr:colOff>
      <xdr:row>4</xdr:row>
      <xdr:rowOff>28575</xdr:rowOff>
    </xdr:from>
    <xdr:to>
      <xdr:col>5</xdr:col>
      <xdr:colOff>76200</xdr:colOff>
      <xdr:row>11</xdr:row>
      <xdr:rowOff>9525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050" y="561975"/>
          <a:ext cx="668655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Enter data in all cells with green numbers, and only such cells. (Some green cells have formulas set up for simulations; overwrite them with your numbers.)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Scroll to the right to see the graph between implied return and required return.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Click the "Simulation" tab at the bottom for a further explanation of the Ohlson-Juettner model.</a:t>
          </a:r>
          <a:endParaRPr lang="en-US"/>
        </a:p>
      </xdr:txBody>
    </xdr:sp>
    <xdr:clientData/>
  </xdr:twoCellAnchor>
  <xdr:twoCellAnchor>
    <xdr:from>
      <xdr:col>6</xdr:col>
      <xdr:colOff>238125</xdr:colOff>
      <xdr:row>12</xdr:row>
      <xdr:rowOff>19050</xdr:rowOff>
    </xdr:from>
    <xdr:to>
      <xdr:col>14</xdr:col>
      <xdr:colOff>438150</xdr:colOff>
      <xdr:row>45</xdr:row>
      <xdr:rowOff>28575</xdr:rowOff>
    </xdr:to>
    <xdr:graphicFrame macro="">
      <xdr:nvGraphicFramePr>
        <xdr:cNvPr id="104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38100</xdr:rowOff>
    </xdr:from>
    <xdr:to>
      <xdr:col>2</xdr:col>
      <xdr:colOff>304800</xdr:colOff>
      <xdr:row>3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638300" y="38100"/>
          <a:ext cx="27432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Pattern on Earnings in the OJ Model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180975</xdr:colOff>
      <xdr:row>74</xdr:row>
      <xdr:rowOff>123825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2:F65"/>
  <sheetViews>
    <sheetView showGridLines="0" tabSelected="1" zoomScaleNormal="100" workbookViewId="0"/>
  </sheetViews>
  <sheetFormatPr defaultRowHeight="10.5" x14ac:dyDescent="0.15"/>
  <cols>
    <col min="1" max="1" width="50.5703125" bestFit="1" customWidth="1"/>
    <col min="2" max="2" width="14.85546875" bestFit="1" customWidth="1"/>
    <col min="3" max="3" width="11.42578125" bestFit="1" customWidth="1"/>
    <col min="4" max="5" width="11.28515625" bestFit="1" customWidth="1"/>
    <col min="6" max="6" width="11.42578125" bestFit="1" customWidth="1"/>
    <col min="7" max="7" width="8" bestFit="1" customWidth="1"/>
    <col min="8" max="9" width="4" bestFit="1" customWidth="1"/>
  </cols>
  <sheetData>
    <row r="12" spans="1:6" ht="11.25" thickBot="1" x14ac:dyDescent="0.2">
      <c r="A12" s="3"/>
      <c r="B12" s="3"/>
      <c r="C12" s="3"/>
      <c r="D12" s="3"/>
      <c r="E12" s="3"/>
      <c r="F12" s="3"/>
    </row>
    <row r="13" spans="1:6" ht="11.25" thickTop="1" x14ac:dyDescent="0.15">
      <c r="A13" s="55">
        <v>1</v>
      </c>
      <c r="B13" s="55">
        <v>2</v>
      </c>
      <c r="C13" s="55">
        <v>3</v>
      </c>
      <c r="D13" s="55">
        <v>4</v>
      </c>
      <c r="E13" s="55">
        <v>5</v>
      </c>
      <c r="F13" s="55">
        <v>6</v>
      </c>
    </row>
    <row r="14" spans="1:6" x14ac:dyDescent="0.15">
      <c r="A14" s="9"/>
      <c r="B14" s="16" t="s">
        <v>1</v>
      </c>
      <c r="C14" s="15" t="s">
        <v>4</v>
      </c>
      <c r="D14" s="15" t="s">
        <v>5</v>
      </c>
      <c r="E14" s="15" t="s">
        <v>6</v>
      </c>
      <c r="F14" s="15" t="s">
        <v>7</v>
      </c>
    </row>
    <row r="15" spans="1:6" ht="14.25" x14ac:dyDescent="0.25">
      <c r="A15" s="8" t="s">
        <v>36</v>
      </c>
      <c r="B15" s="1">
        <v>100</v>
      </c>
      <c r="C15" s="1">
        <v>100</v>
      </c>
      <c r="D15" s="1">
        <f>C15</f>
        <v>100</v>
      </c>
      <c r="E15" s="1">
        <f>D15</f>
        <v>100</v>
      </c>
      <c r="F15" s="1">
        <f>E15</f>
        <v>100</v>
      </c>
    </row>
    <row r="16" spans="1:6" ht="14.25" x14ac:dyDescent="0.25">
      <c r="A16" s="8" t="s">
        <v>37</v>
      </c>
      <c r="B16" s="1">
        <v>2</v>
      </c>
      <c r="C16" s="1">
        <v>1.5</v>
      </c>
      <c r="D16" s="1">
        <v>2</v>
      </c>
      <c r="E16" s="1">
        <v>3</v>
      </c>
      <c r="F16" s="1">
        <v>4</v>
      </c>
    </row>
    <row r="17" spans="1:6" ht="14.25" x14ac:dyDescent="0.25">
      <c r="A17" s="17" t="s">
        <v>38</v>
      </c>
      <c r="B17" s="12">
        <f>B16*70%</f>
        <v>1.4</v>
      </c>
      <c r="C17" s="12">
        <f>C16*60%</f>
        <v>0.89999999999999991</v>
      </c>
      <c r="D17" s="12">
        <f>D16*65%</f>
        <v>1.3</v>
      </c>
      <c r="E17" s="12">
        <f>E16*70%</f>
        <v>2.0999999999999996</v>
      </c>
      <c r="F17" s="12">
        <f>F16*55%</f>
        <v>2.2000000000000002</v>
      </c>
    </row>
    <row r="18" spans="1:6" ht="14.25" x14ac:dyDescent="0.25">
      <c r="A18" s="8" t="s">
        <v>39</v>
      </c>
      <c r="B18" s="1">
        <f>B15*(1+4%)</f>
        <v>104</v>
      </c>
      <c r="C18" s="1">
        <f>C15*(1+6%)</f>
        <v>106</v>
      </c>
      <c r="D18" s="1">
        <f>D15*(1+3%)</f>
        <v>103</v>
      </c>
      <c r="E18" s="1">
        <f>E15*(1+5%)</f>
        <v>105</v>
      </c>
      <c r="F18" s="1">
        <f>F15*(1+3%)</f>
        <v>103</v>
      </c>
    </row>
    <row r="19" spans="1:6" ht="14.25" x14ac:dyDescent="0.25">
      <c r="A19" s="17" t="s">
        <v>40</v>
      </c>
      <c r="B19" s="12">
        <f>B16*(1+5%)</f>
        <v>2.1</v>
      </c>
      <c r="C19" s="12">
        <f>C16*(1+5%)</f>
        <v>1.5750000000000002</v>
      </c>
      <c r="D19" s="12">
        <f>D16*(1+8%)</f>
        <v>2.16</v>
      </c>
      <c r="E19" s="12">
        <f>E16*(1+7%)</f>
        <v>3.21</v>
      </c>
      <c r="F19" s="12">
        <f>F16*(1+9%)</f>
        <v>4.3600000000000003</v>
      </c>
    </row>
    <row r="20" spans="1:6" ht="14.25" x14ac:dyDescent="0.25">
      <c r="A20" s="8" t="s">
        <v>41</v>
      </c>
      <c r="B20" s="1">
        <f>B16*14</f>
        <v>28</v>
      </c>
      <c r="C20" s="1">
        <f>C16*11</f>
        <v>16.5</v>
      </c>
      <c r="D20" s="1">
        <f>D16*7</f>
        <v>14</v>
      </c>
      <c r="E20" s="1">
        <f>E16*17</f>
        <v>51</v>
      </c>
      <c r="F20" s="1">
        <f>F16*14</f>
        <v>56</v>
      </c>
    </row>
    <row r="21" spans="1:6" x14ac:dyDescent="0.15">
      <c r="A21" s="17" t="s">
        <v>2</v>
      </c>
      <c r="B21" s="13"/>
      <c r="C21" s="12">
        <v>1.2</v>
      </c>
      <c r="D21" s="12">
        <v>1.2</v>
      </c>
      <c r="E21" s="12">
        <v>0.9</v>
      </c>
      <c r="F21" s="12">
        <v>1.7</v>
      </c>
    </row>
    <row r="22" spans="1:6" ht="14.25" x14ac:dyDescent="0.25">
      <c r="A22" s="53" t="s">
        <v>42</v>
      </c>
      <c r="B22" s="51">
        <v>0.03</v>
      </c>
      <c r="C22" s="52"/>
      <c r="D22" s="52"/>
      <c r="E22" s="52"/>
      <c r="F22" s="52"/>
    </row>
    <row r="23" spans="1:6" x14ac:dyDescent="0.15">
      <c r="A23" s="53" t="s">
        <v>22</v>
      </c>
      <c r="B23" s="51">
        <v>0.03</v>
      </c>
      <c r="C23" s="52"/>
      <c r="D23" s="52"/>
      <c r="E23" s="52"/>
      <c r="F23" s="52"/>
    </row>
    <row r="24" spans="1:6" ht="15" thickBot="1" x14ac:dyDescent="0.3">
      <c r="A24" s="59" t="s">
        <v>47</v>
      </c>
      <c r="B24" s="60">
        <v>0.06</v>
      </c>
      <c r="C24" s="14"/>
      <c r="D24" s="14"/>
      <c r="E24" s="14"/>
      <c r="F24" s="14"/>
    </row>
    <row r="25" spans="1:6" ht="12" thickTop="1" thickBot="1" x14ac:dyDescent="0.2">
      <c r="A25" s="38"/>
      <c r="B25" s="39"/>
      <c r="C25" s="5"/>
      <c r="D25" s="5"/>
      <c r="E25" s="5"/>
      <c r="F25" s="5"/>
    </row>
    <row r="26" spans="1:6" ht="11.25" thickTop="1" x14ac:dyDescent="0.15">
      <c r="A26" s="7" t="s">
        <v>21</v>
      </c>
      <c r="B26" s="41"/>
      <c r="C26" s="42"/>
      <c r="D26" s="42"/>
      <c r="E26" s="42"/>
      <c r="F26" s="42"/>
    </row>
    <row r="27" spans="1:6" x14ac:dyDescent="0.15">
      <c r="A27" s="45" t="s">
        <v>26</v>
      </c>
      <c r="B27" s="35">
        <f>B19/B16-1</f>
        <v>5.0000000000000044E-2</v>
      </c>
      <c r="C27" s="35">
        <f>C19/C16-1</f>
        <v>5.0000000000000044E-2</v>
      </c>
      <c r="D27" s="35">
        <f>D19/D16-1</f>
        <v>8.0000000000000071E-2</v>
      </c>
      <c r="E27" s="35">
        <f>E19/E16-1</f>
        <v>7.0000000000000062E-2</v>
      </c>
      <c r="F27" s="35">
        <f>F19/F16-1</f>
        <v>9.000000000000008E-2</v>
      </c>
    </row>
    <row r="28" spans="1:6" x14ac:dyDescent="0.15">
      <c r="A28" s="54" t="s">
        <v>0</v>
      </c>
      <c r="B28" s="46">
        <f>B18/B15-1</f>
        <v>4.0000000000000036E-2</v>
      </c>
      <c r="C28" s="46">
        <f>C18/C15-1</f>
        <v>6.0000000000000053E-2</v>
      </c>
      <c r="D28" s="46">
        <f>D18/D15-1</f>
        <v>3.0000000000000027E-2</v>
      </c>
      <c r="E28" s="46">
        <f>E18/E15-1</f>
        <v>5.0000000000000044E-2</v>
      </c>
      <c r="F28" s="46">
        <f>F18/F15-1</f>
        <v>3.0000000000000027E-2</v>
      </c>
    </row>
    <row r="29" spans="1:6" ht="14.25" x14ac:dyDescent="0.25">
      <c r="A29" s="47" t="s">
        <v>35</v>
      </c>
      <c r="B29" s="48">
        <f>B17/B16</f>
        <v>0.7</v>
      </c>
      <c r="C29" s="48">
        <f>C17/C16</f>
        <v>0.6</v>
      </c>
      <c r="D29" s="48">
        <f>D17/D16</f>
        <v>0.65</v>
      </c>
      <c r="E29" s="48">
        <f>E17/E16</f>
        <v>0.69999999999999984</v>
      </c>
      <c r="F29" s="48">
        <f>F17/F16</f>
        <v>0.55000000000000004</v>
      </c>
    </row>
    <row r="30" spans="1:6" ht="11.25" thickBot="1" x14ac:dyDescent="0.2">
      <c r="A30" s="49" t="s">
        <v>20</v>
      </c>
      <c r="B30" s="5">
        <f>B17/B20</f>
        <v>4.9999999999999996E-2</v>
      </c>
      <c r="C30" s="5">
        <f>C17/C20</f>
        <v>5.4545454545454543E-2</v>
      </c>
      <c r="D30" s="5">
        <f>D17/D20</f>
        <v>9.285714285714286E-2</v>
      </c>
      <c r="E30" s="5">
        <f>E17/E20</f>
        <v>4.1176470588235287E-2</v>
      </c>
      <c r="F30" s="5">
        <f>F17/F20</f>
        <v>3.9285714285714292E-2</v>
      </c>
    </row>
    <row r="31" spans="1:6" ht="12" thickTop="1" thickBot="1" x14ac:dyDescent="0.2">
      <c r="A31" s="38"/>
      <c r="B31" s="39"/>
      <c r="C31" s="5"/>
      <c r="D31" s="5"/>
      <c r="E31" s="5"/>
      <c r="F31" s="5"/>
    </row>
    <row r="32" spans="1:6" ht="11.25" thickTop="1" x14ac:dyDescent="0.15">
      <c r="A32" s="7" t="s">
        <v>50</v>
      </c>
      <c r="B32" s="37"/>
      <c r="C32" s="37"/>
      <c r="D32" s="37"/>
      <c r="E32" s="37"/>
      <c r="F32" s="37"/>
    </row>
    <row r="33" spans="1:6" x14ac:dyDescent="0.15">
      <c r="A33" s="43" t="s">
        <v>48</v>
      </c>
      <c r="B33" s="20">
        <f>B20/B16</f>
        <v>14</v>
      </c>
      <c r="C33" s="20">
        <f>C20/C16</f>
        <v>11</v>
      </c>
      <c r="D33" s="20">
        <f>D20/D16</f>
        <v>7</v>
      </c>
      <c r="E33" s="20">
        <f>E20/E16</f>
        <v>17</v>
      </c>
      <c r="F33" s="20">
        <f>F20/F16</f>
        <v>14</v>
      </c>
    </row>
    <row r="34" spans="1:6" ht="11.25" thickBot="1" x14ac:dyDescent="0.2">
      <c r="A34" s="44" t="s">
        <v>19</v>
      </c>
      <c r="B34" s="18">
        <f>B33/(100*B27)</f>
        <v>2.7999999999999976</v>
      </c>
      <c r="C34" s="18">
        <f>C33/(100*C27)</f>
        <v>2.199999999999998</v>
      </c>
      <c r="D34" s="18">
        <f>D33/(100*D27)</f>
        <v>0.87499999999999922</v>
      </c>
      <c r="E34" s="18">
        <f>E33/(100*E27)</f>
        <v>2.4285714285714266</v>
      </c>
      <c r="F34" s="18">
        <f>F33/(100*F27)</f>
        <v>1.5555555555555542</v>
      </c>
    </row>
    <row r="35" spans="1:6" ht="12" thickTop="1" thickBot="1" x14ac:dyDescent="0.2">
      <c r="A35" s="33"/>
      <c r="B35" s="34"/>
      <c r="C35" s="35"/>
      <c r="D35" s="35"/>
      <c r="E35" s="35"/>
      <c r="F35" s="35"/>
    </row>
    <row r="36" spans="1:6" ht="11.25" thickBot="1" x14ac:dyDescent="0.2">
      <c r="A36" s="36" t="s">
        <v>25</v>
      </c>
      <c r="B36" s="56" t="s">
        <v>26</v>
      </c>
      <c r="C36" s="35"/>
      <c r="D36" s="35"/>
      <c r="E36" s="35"/>
      <c r="F36" s="35"/>
    </row>
    <row r="37" spans="1:6" x14ac:dyDescent="0.15">
      <c r="A37" s="40" t="s">
        <v>23</v>
      </c>
      <c r="B37" s="35">
        <f>VLOOKUP($B$36,$A$27:$F$28,B13)</f>
        <v>5.0000000000000044E-2</v>
      </c>
      <c r="C37" s="35">
        <f>VLOOKUP($B$36,$A$27:$F$28,C13)</f>
        <v>5.0000000000000044E-2</v>
      </c>
      <c r="D37" s="35">
        <f>VLOOKUP($B$36,$A$27:$F$28,D13)</f>
        <v>8.0000000000000071E-2</v>
      </c>
      <c r="E37" s="35">
        <f>VLOOKUP($B$36,$A$27:$F$28,E13)</f>
        <v>7.0000000000000062E-2</v>
      </c>
      <c r="F37" s="35">
        <f>VLOOKUP($B$36,$A$27:$F$28,F13)</f>
        <v>9.000000000000008E-2</v>
      </c>
    </row>
    <row r="38" spans="1:6" ht="11.25" thickBot="1" x14ac:dyDescent="0.2">
      <c r="A38" s="38"/>
      <c r="B38" s="39"/>
      <c r="C38" s="5"/>
      <c r="D38" s="5"/>
      <c r="E38" s="5"/>
      <c r="F38" s="5"/>
    </row>
    <row r="39" spans="1:6" ht="12.75" thickTop="1" x14ac:dyDescent="0.2">
      <c r="A39" s="7" t="s">
        <v>52</v>
      </c>
      <c r="B39" s="2"/>
      <c r="C39" s="2"/>
      <c r="D39" s="2"/>
      <c r="E39" s="2"/>
      <c r="F39" s="2"/>
    </row>
    <row r="40" spans="1:6" ht="14.25" x14ac:dyDescent="0.25">
      <c r="A40" s="50" t="s">
        <v>43</v>
      </c>
      <c r="B40" s="46">
        <f>B37+B30</f>
        <v>0.10000000000000003</v>
      </c>
      <c r="C40" s="46">
        <f>C37+C30</f>
        <v>0.10454545454545458</v>
      </c>
      <c r="D40" s="46">
        <f>D37+D30</f>
        <v>0.17285714285714293</v>
      </c>
      <c r="E40" s="46">
        <f>E37+E30</f>
        <v>0.11117647058823535</v>
      </c>
      <c r="F40" s="46">
        <f>F37+F30</f>
        <v>0.12928571428571436</v>
      </c>
    </row>
    <row r="41" spans="1:6" ht="14.25" x14ac:dyDescent="0.25">
      <c r="A41" s="50" t="s">
        <v>44</v>
      </c>
      <c r="B41" s="46">
        <f>0.5*($B$23+B30)+SQRT((0.5*($B$23+B30))^2+(1/B33)*(B37-$B$23))</f>
        <v>9.5032457955023519E-2</v>
      </c>
      <c r="C41" s="46">
        <f>0.5*($B$23+C30)+SQRT((0.5*($B$23+C30))^2+(1/C33)*(C37-$B$23))</f>
        <v>0.10231575592099085</v>
      </c>
      <c r="D41" s="46">
        <f>0.5*($B$23+D30)+SQRT((0.5*($B$23+D30))^2+(1/D33)*(D37-$B$23))</f>
        <v>0.16590979716129461</v>
      </c>
      <c r="E41" s="46">
        <f>0.5*($B$23+E30)+SQRT((0.5*($B$23+E30))^2+(1/E33)*(E37-$B$23))</f>
        <v>9.5750213883755736E-2</v>
      </c>
      <c r="F41" s="46">
        <f>0.5*($B$23+F30)+SQRT((0.5*($B$23+F30))^2+(1/F33)*(F37-$B$23))</f>
        <v>0.1087093261874572</v>
      </c>
    </row>
    <row r="42" spans="1:6" ht="15" thickBot="1" x14ac:dyDescent="0.3">
      <c r="A42" s="61" t="s">
        <v>46</v>
      </c>
      <c r="B42" s="5">
        <f>(B37+$B$24)/($B$24*B33+1-B29)</f>
        <v>9.6491228070175489E-2</v>
      </c>
      <c r="C42" s="5">
        <f>(C37+$B$24)/($B$24*C33+1-C29)</f>
        <v>0.10377358490566041</v>
      </c>
      <c r="D42" s="5">
        <f>(D37+$B$24)/($B$24*D33+1-D29)</f>
        <v>0.18181818181818193</v>
      </c>
      <c r="E42" s="5">
        <f>(E37+$B$24)/($B$24*E33+1-E29)</f>
        <v>9.8484848484848508E-2</v>
      </c>
      <c r="F42" s="5">
        <f>(F37+$B$24)/($B$24*F33+1-F29)</f>
        <v>0.11627906976744194</v>
      </c>
    </row>
    <row r="43" spans="1:6" ht="11.25" thickTop="1" x14ac:dyDescent="0.15">
      <c r="A43" s="10"/>
      <c r="B43" s="35"/>
      <c r="C43" s="35"/>
      <c r="D43" s="35"/>
      <c r="E43" s="35"/>
      <c r="F43" s="35"/>
    </row>
    <row r="44" spans="1:6" ht="11.25" thickBot="1" x14ac:dyDescent="0.2">
      <c r="A44" s="11"/>
      <c r="B44" s="5"/>
      <c r="C44" s="5"/>
      <c r="D44" s="5"/>
      <c r="E44" s="5"/>
      <c r="F44" s="5"/>
    </row>
    <row r="45" spans="1:6" ht="12.75" thickTop="1" x14ac:dyDescent="0.2">
      <c r="A45" s="7" t="s">
        <v>53</v>
      </c>
      <c r="B45" s="42"/>
      <c r="C45" s="42"/>
      <c r="D45" s="42"/>
      <c r="E45" s="42"/>
      <c r="F45" s="42"/>
    </row>
    <row r="46" spans="1:6" x14ac:dyDescent="0.15">
      <c r="A46" s="43" t="s">
        <v>24</v>
      </c>
      <c r="B46" s="35">
        <f>B42-$B$22</f>
        <v>6.649122807017549E-2</v>
      </c>
      <c r="C46" s="35"/>
      <c r="D46" s="35"/>
      <c r="E46" s="35"/>
      <c r="F46" s="35"/>
    </row>
    <row r="47" spans="1:6" ht="15" thickBot="1" x14ac:dyDescent="0.3">
      <c r="A47" s="11" t="s">
        <v>45</v>
      </c>
      <c r="B47" s="3"/>
      <c r="C47" s="5">
        <f>$B$22+C21*$B$46</f>
        <v>0.10978947368421059</v>
      </c>
      <c r="D47" s="5">
        <f>$B$22+D21*$B$46</f>
        <v>0.10978947368421059</v>
      </c>
      <c r="E47" s="5">
        <f>$B$22+E21*$B$46</f>
        <v>8.9842105263157945E-2</v>
      </c>
      <c r="F47" s="5">
        <f>$B$22+F21*$B$46</f>
        <v>0.14303508771929835</v>
      </c>
    </row>
    <row r="48" spans="1:6" ht="11.25" thickTop="1" x14ac:dyDescent="0.15">
      <c r="A48" s="10"/>
      <c r="B48" s="19"/>
      <c r="C48" s="35"/>
      <c r="D48" s="35"/>
      <c r="E48" s="35"/>
      <c r="F48" s="35"/>
    </row>
    <row r="49" spans="1:6" ht="11.25" thickBot="1" x14ac:dyDescent="0.2">
      <c r="A49" s="11"/>
      <c r="B49" s="3"/>
      <c r="C49" s="5"/>
      <c r="D49" s="5"/>
      <c r="E49" s="5"/>
      <c r="F49" s="5"/>
    </row>
    <row r="50" spans="1:6" ht="11.25" thickTop="1" x14ac:dyDescent="0.15">
      <c r="A50" s="7" t="s">
        <v>54</v>
      </c>
      <c r="B50" s="62"/>
      <c r="C50" s="42"/>
      <c r="D50" s="42"/>
      <c r="E50" s="42"/>
      <c r="F50" s="42"/>
    </row>
    <row r="51" spans="1:6" x14ac:dyDescent="0.15">
      <c r="A51" s="10" t="s">
        <v>51</v>
      </c>
      <c r="B51" s="19"/>
      <c r="C51" s="67">
        <f>C42-C47</f>
        <v>-6.0158887785501797E-3</v>
      </c>
      <c r="D51" s="67">
        <f>D42-D47</f>
        <v>7.2028708133971345E-2</v>
      </c>
      <c r="E51" s="67">
        <f>E42-E47</f>
        <v>8.6427432216905631E-3</v>
      </c>
      <c r="F51" s="67">
        <f>F42-F47</f>
        <v>-2.6756017951856406E-2</v>
      </c>
    </row>
    <row r="52" spans="1:6" ht="11.25" thickBot="1" x14ac:dyDescent="0.2">
      <c r="A52" s="11" t="s">
        <v>57</v>
      </c>
      <c r="B52" s="3"/>
      <c r="C52" s="63">
        <f>RANK(C51,$C$51:$F$51)</f>
        <v>3</v>
      </c>
      <c r="D52" s="63">
        <f>RANK(D51,$C$51:$F$51)</f>
        <v>1</v>
      </c>
      <c r="E52" s="63">
        <f>RANK(E51,$C$51:$F$51)</f>
        <v>2</v>
      </c>
      <c r="F52" s="63">
        <f>RANK(F51,$C$51:$F$51)</f>
        <v>4</v>
      </c>
    </row>
    <row r="53" spans="1:6" ht="11.25" thickTop="1" x14ac:dyDescent="0.15">
      <c r="A53" s="21" t="s">
        <v>8</v>
      </c>
      <c r="B53" s="19"/>
      <c r="C53" s="20"/>
      <c r="D53" s="20"/>
      <c r="E53" s="20"/>
      <c r="F53" s="20"/>
    </row>
    <row r="54" spans="1:6" x14ac:dyDescent="0.15">
      <c r="A54" s="65" t="s">
        <v>58</v>
      </c>
    </row>
    <row r="55" spans="1:6" x14ac:dyDescent="0.15">
      <c r="A55" s="64" t="s">
        <v>59</v>
      </c>
    </row>
    <row r="56" spans="1:6" x14ac:dyDescent="0.15">
      <c r="A56" s="66" t="s">
        <v>60</v>
      </c>
    </row>
    <row r="58" spans="1:6" ht="11.25" thickBot="1" x14ac:dyDescent="0.2">
      <c r="A58" s="3"/>
      <c r="B58" s="3"/>
      <c r="C58" s="3"/>
      <c r="D58" s="3"/>
      <c r="E58" s="3"/>
      <c r="F58" s="3"/>
    </row>
    <row r="59" spans="1:6" ht="11.25" thickTop="1" x14ac:dyDescent="0.15">
      <c r="A59" s="23" t="s">
        <v>29</v>
      </c>
      <c r="B59" s="2"/>
      <c r="C59" s="2"/>
      <c r="D59" s="2"/>
      <c r="E59" s="2"/>
      <c r="F59" s="2"/>
    </row>
    <row r="60" spans="1:6" x14ac:dyDescent="0.15">
      <c r="A60" t="s">
        <v>27</v>
      </c>
      <c r="C60" t="str">
        <f>C14</f>
        <v>Company A</v>
      </c>
      <c r="D60" t="str">
        <f>D14</f>
        <v>Company B</v>
      </c>
      <c r="E60" t="str">
        <f>E14</f>
        <v>Company C</v>
      </c>
      <c r="F60" t="str">
        <f>F14</f>
        <v>Company D</v>
      </c>
    </row>
    <row r="61" spans="1:6" x14ac:dyDescent="0.15">
      <c r="A61" t="s">
        <v>55</v>
      </c>
      <c r="C61" s="68">
        <f>C47</f>
        <v>0.10978947368421059</v>
      </c>
      <c r="D61" s="68">
        <f>D47</f>
        <v>0.10978947368421059</v>
      </c>
      <c r="E61" s="68">
        <f>E47</f>
        <v>8.9842105263157945E-2</v>
      </c>
      <c r="F61" s="68">
        <f>F47</f>
        <v>0.14303508771929835</v>
      </c>
    </row>
    <row r="62" spans="1:6" x14ac:dyDescent="0.15">
      <c r="A62" t="s">
        <v>56</v>
      </c>
      <c r="C62" s="68">
        <f>C42</f>
        <v>0.10377358490566041</v>
      </c>
      <c r="D62" s="68">
        <f>D42</f>
        <v>0.18181818181818193</v>
      </c>
      <c r="E62" s="68">
        <f>E42</f>
        <v>9.8484848484848508E-2</v>
      </c>
      <c r="F62" s="68">
        <f>F42</f>
        <v>0.11627906976744194</v>
      </c>
    </row>
    <row r="63" spans="1:6" x14ac:dyDescent="0.15">
      <c r="A63" t="s">
        <v>49</v>
      </c>
      <c r="D63" s="68">
        <v>0</v>
      </c>
      <c r="E63" s="68">
        <f>MIN(C61:F62)</f>
        <v>8.9842105263157945E-2</v>
      </c>
      <c r="F63" s="68">
        <f>MAX(C61:F62)</f>
        <v>0.18181818181818193</v>
      </c>
    </row>
    <row r="64" spans="1:6" ht="11.25" thickBot="1" x14ac:dyDescent="0.2">
      <c r="A64" s="3" t="s">
        <v>28</v>
      </c>
      <c r="B64" s="3"/>
      <c r="C64" s="3"/>
      <c r="D64" s="69">
        <v>0</v>
      </c>
      <c r="E64" s="69">
        <f>E63</f>
        <v>8.9842105263157945E-2</v>
      </c>
      <c r="F64" s="69">
        <f>F63</f>
        <v>0.18181818181818193</v>
      </c>
    </row>
    <row r="65" ht="11.25" thickTop="1" x14ac:dyDescent="0.15"/>
  </sheetData>
  <phoneticPr fontId="0" type="noConversion"/>
  <conditionalFormatting sqref="C53:F53">
    <cfRule type="cellIs" dxfId="4" priority="1" stopIfTrue="1" operator="between">
      <formula>0.1</formula>
      <formula>0.2</formula>
    </cfRule>
    <cfRule type="cellIs" dxfId="3" priority="2" stopIfTrue="1" operator="between">
      <formula>0.2</formula>
      <formula>0.3</formula>
    </cfRule>
    <cfRule type="cellIs" dxfId="2" priority="3" stopIfTrue="1" operator="greaterThan">
      <formula>0.3</formula>
    </cfRule>
  </conditionalFormatting>
  <conditionalFormatting sqref="C51:F51">
    <cfRule type="cellIs" dxfId="1" priority="4" stopIfTrue="1" operator="lessThan">
      <formula>-0.02</formula>
    </cfRule>
    <cfRule type="cellIs" priority="5" stopIfTrue="1" operator="between">
      <formula>-0.02</formula>
      <formula>0.02</formula>
    </cfRule>
    <cfRule type="cellIs" dxfId="0" priority="6" stopIfTrue="1" operator="greaterThan">
      <formula>0.02</formula>
    </cfRule>
  </conditionalFormatting>
  <dataValidations disablePrompts="1" count="1">
    <dataValidation type="list" allowBlank="1" showInputMessage="1" showErrorMessage="1" errorTitle="Error" error="Only choices from the drop down are permitted. Press escape to exit." promptTitle="Pick from the choices below." sqref="B36">
      <formula1>$A$27:$A$28</formula1>
    </dataValidation>
  </dataValidations>
  <printOptions gridLines="1"/>
  <pageMargins left="0.75" right="0.75" top="1" bottom="1" header="0.5" footer="0.5"/>
  <pageSetup orientation="landscape" horizontalDpi="1200" verticalDpi="1200" r:id="rId1"/>
  <headerFooter alignWithMargins="0">
    <oddHeader>&amp;L&amp;8&amp;A</oddHeader>
    <oddFooter>&amp;L&amp;8© Dan Gode and James Ohlson. All rights reserved. &amp;D&amp;R&amp;8&amp;P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4:IV16"/>
  <sheetViews>
    <sheetView showGridLines="0" zoomScaleNormal="100" workbookViewId="0"/>
  </sheetViews>
  <sheetFormatPr defaultColWidth="9" defaultRowHeight="10.5" x14ac:dyDescent="0.15"/>
  <cols>
    <col min="1" max="1" width="51.5703125" bestFit="1" customWidth="1"/>
    <col min="2" max="2" width="9.5703125" bestFit="1" customWidth="1"/>
  </cols>
  <sheetData>
    <row r="4" spans="1:256" s="3" customFormat="1" ht="11.25" thickBot="1" x14ac:dyDescent="0.2"/>
    <row r="5" spans="1:256" s="2" customFormat="1" ht="11.25" thickTop="1" x14ac:dyDescent="0.15">
      <c r="A5" s="23" t="s">
        <v>16</v>
      </c>
      <c r="B5" s="23">
        <v>1</v>
      </c>
      <c r="C5" s="23">
        <f>B5+1</f>
        <v>2</v>
      </c>
      <c r="D5" s="23">
        <f t="shared" ref="D5:BO5" si="0">C5+1</f>
        <v>3</v>
      </c>
      <c r="E5" s="23">
        <f t="shared" si="0"/>
        <v>4</v>
      </c>
      <c r="F5" s="23">
        <f t="shared" si="0"/>
        <v>5</v>
      </c>
      <c r="G5" s="23">
        <f t="shared" si="0"/>
        <v>6</v>
      </c>
      <c r="H5" s="23">
        <f t="shared" si="0"/>
        <v>7</v>
      </c>
      <c r="I5" s="23">
        <f t="shared" si="0"/>
        <v>8</v>
      </c>
      <c r="J5" s="23">
        <f t="shared" si="0"/>
        <v>9</v>
      </c>
      <c r="K5" s="23">
        <f t="shared" si="0"/>
        <v>10</v>
      </c>
      <c r="L5" s="23">
        <f t="shared" si="0"/>
        <v>11</v>
      </c>
      <c r="M5" s="23">
        <f t="shared" si="0"/>
        <v>12</v>
      </c>
      <c r="N5" s="23">
        <f t="shared" si="0"/>
        <v>13</v>
      </c>
      <c r="O5" s="23">
        <f t="shared" si="0"/>
        <v>14</v>
      </c>
      <c r="P5" s="23">
        <f t="shared" si="0"/>
        <v>15</v>
      </c>
      <c r="Q5" s="23">
        <f t="shared" si="0"/>
        <v>16</v>
      </c>
      <c r="R5" s="23">
        <f t="shared" si="0"/>
        <v>17</v>
      </c>
      <c r="S5" s="23">
        <f t="shared" si="0"/>
        <v>18</v>
      </c>
      <c r="T5" s="23">
        <f t="shared" si="0"/>
        <v>19</v>
      </c>
      <c r="U5" s="23">
        <f t="shared" si="0"/>
        <v>20</v>
      </c>
      <c r="V5" s="23">
        <f t="shared" si="0"/>
        <v>21</v>
      </c>
      <c r="W5" s="23">
        <f t="shared" si="0"/>
        <v>22</v>
      </c>
      <c r="X5" s="23">
        <f t="shared" si="0"/>
        <v>23</v>
      </c>
      <c r="Y5" s="23">
        <f t="shared" si="0"/>
        <v>24</v>
      </c>
      <c r="Z5" s="23">
        <f t="shared" si="0"/>
        <v>25</v>
      </c>
      <c r="AA5" s="23">
        <f t="shared" si="0"/>
        <v>26</v>
      </c>
      <c r="AB5" s="23">
        <f t="shared" si="0"/>
        <v>27</v>
      </c>
      <c r="AC5" s="23">
        <f t="shared" si="0"/>
        <v>28</v>
      </c>
      <c r="AD5" s="23">
        <f t="shared" si="0"/>
        <v>29</v>
      </c>
      <c r="AE5" s="23">
        <f t="shared" si="0"/>
        <v>30</v>
      </c>
      <c r="AF5" s="23">
        <f t="shared" si="0"/>
        <v>31</v>
      </c>
      <c r="AG5" s="23">
        <f t="shared" si="0"/>
        <v>32</v>
      </c>
      <c r="AH5" s="23">
        <f t="shared" si="0"/>
        <v>33</v>
      </c>
      <c r="AI5" s="23">
        <f t="shared" si="0"/>
        <v>34</v>
      </c>
      <c r="AJ5" s="23">
        <f t="shared" si="0"/>
        <v>35</v>
      </c>
      <c r="AK5" s="23">
        <f t="shared" si="0"/>
        <v>36</v>
      </c>
      <c r="AL5" s="23">
        <f t="shared" si="0"/>
        <v>37</v>
      </c>
      <c r="AM5" s="23">
        <f t="shared" si="0"/>
        <v>38</v>
      </c>
      <c r="AN5" s="23">
        <f t="shared" si="0"/>
        <v>39</v>
      </c>
      <c r="AO5" s="23">
        <f t="shared" si="0"/>
        <v>40</v>
      </c>
      <c r="AP5" s="23">
        <f t="shared" si="0"/>
        <v>41</v>
      </c>
      <c r="AQ5" s="23">
        <f t="shared" si="0"/>
        <v>42</v>
      </c>
      <c r="AR5" s="23">
        <f t="shared" si="0"/>
        <v>43</v>
      </c>
      <c r="AS5" s="23">
        <f t="shared" si="0"/>
        <v>44</v>
      </c>
      <c r="AT5" s="23">
        <f t="shared" si="0"/>
        <v>45</v>
      </c>
      <c r="AU5" s="23">
        <f t="shared" si="0"/>
        <v>46</v>
      </c>
      <c r="AV5" s="23">
        <f t="shared" si="0"/>
        <v>47</v>
      </c>
      <c r="AW5" s="23">
        <f t="shared" si="0"/>
        <v>48</v>
      </c>
      <c r="AX5" s="23">
        <f t="shared" si="0"/>
        <v>49</v>
      </c>
      <c r="AY5" s="23">
        <f t="shared" si="0"/>
        <v>50</v>
      </c>
      <c r="AZ5" s="23">
        <f t="shared" si="0"/>
        <v>51</v>
      </c>
      <c r="BA5" s="23">
        <f t="shared" si="0"/>
        <v>52</v>
      </c>
      <c r="BB5" s="23">
        <f t="shared" si="0"/>
        <v>53</v>
      </c>
      <c r="BC5" s="23">
        <f t="shared" si="0"/>
        <v>54</v>
      </c>
      <c r="BD5" s="23">
        <f t="shared" si="0"/>
        <v>55</v>
      </c>
      <c r="BE5" s="23">
        <f t="shared" si="0"/>
        <v>56</v>
      </c>
      <c r="BF5" s="23">
        <f t="shared" si="0"/>
        <v>57</v>
      </c>
      <c r="BG5" s="23">
        <f t="shared" si="0"/>
        <v>58</v>
      </c>
      <c r="BH5" s="23">
        <f t="shared" si="0"/>
        <v>59</v>
      </c>
      <c r="BI5" s="23">
        <f t="shared" si="0"/>
        <v>60</v>
      </c>
      <c r="BJ5" s="23">
        <f t="shared" si="0"/>
        <v>61</v>
      </c>
      <c r="BK5" s="23">
        <f t="shared" si="0"/>
        <v>62</v>
      </c>
      <c r="BL5" s="23">
        <f t="shared" si="0"/>
        <v>63</v>
      </c>
      <c r="BM5" s="23">
        <f t="shared" si="0"/>
        <v>64</v>
      </c>
      <c r="BN5" s="23">
        <f t="shared" si="0"/>
        <v>65</v>
      </c>
      <c r="BO5" s="23">
        <f t="shared" si="0"/>
        <v>66</v>
      </c>
      <c r="BP5" s="23">
        <f t="shared" ref="BP5:EA5" si="1">BO5+1</f>
        <v>67</v>
      </c>
      <c r="BQ5" s="23">
        <f t="shared" si="1"/>
        <v>68</v>
      </c>
      <c r="BR5" s="23">
        <f t="shared" si="1"/>
        <v>69</v>
      </c>
      <c r="BS5" s="23">
        <f t="shared" si="1"/>
        <v>70</v>
      </c>
      <c r="BT5" s="23">
        <f t="shared" si="1"/>
        <v>71</v>
      </c>
      <c r="BU5" s="23">
        <f t="shared" si="1"/>
        <v>72</v>
      </c>
      <c r="BV5" s="23">
        <f t="shared" si="1"/>
        <v>73</v>
      </c>
      <c r="BW5" s="23">
        <f t="shared" si="1"/>
        <v>74</v>
      </c>
      <c r="BX5" s="23">
        <f t="shared" si="1"/>
        <v>75</v>
      </c>
      <c r="BY5" s="23">
        <f t="shared" si="1"/>
        <v>76</v>
      </c>
      <c r="BZ5" s="23">
        <f t="shared" si="1"/>
        <v>77</v>
      </c>
      <c r="CA5" s="23">
        <f t="shared" si="1"/>
        <v>78</v>
      </c>
      <c r="CB5" s="23">
        <f t="shared" si="1"/>
        <v>79</v>
      </c>
      <c r="CC5" s="23">
        <f t="shared" si="1"/>
        <v>80</v>
      </c>
      <c r="CD5" s="23">
        <f t="shared" si="1"/>
        <v>81</v>
      </c>
      <c r="CE5" s="23">
        <f t="shared" si="1"/>
        <v>82</v>
      </c>
      <c r="CF5" s="23">
        <f t="shared" si="1"/>
        <v>83</v>
      </c>
      <c r="CG5" s="23">
        <f t="shared" si="1"/>
        <v>84</v>
      </c>
      <c r="CH5" s="23">
        <f t="shared" si="1"/>
        <v>85</v>
      </c>
      <c r="CI5" s="23">
        <f t="shared" si="1"/>
        <v>86</v>
      </c>
      <c r="CJ5" s="23">
        <f t="shared" si="1"/>
        <v>87</v>
      </c>
      <c r="CK5" s="23">
        <f t="shared" si="1"/>
        <v>88</v>
      </c>
      <c r="CL5" s="23">
        <f t="shared" si="1"/>
        <v>89</v>
      </c>
      <c r="CM5" s="23">
        <f t="shared" si="1"/>
        <v>90</v>
      </c>
      <c r="CN5" s="23">
        <f t="shared" si="1"/>
        <v>91</v>
      </c>
      <c r="CO5" s="23">
        <f t="shared" si="1"/>
        <v>92</v>
      </c>
      <c r="CP5" s="23">
        <f t="shared" si="1"/>
        <v>93</v>
      </c>
      <c r="CQ5" s="23">
        <f t="shared" si="1"/>
        <v>94</v>
      </c>
      <c r="CR5" s="23">
        <f t="shared" si="1"/>
        <v>95</v>
      </c>
      <c r="CS5" s="23">
        <f t="shared" si="1"/>
        <v>96</v>
      </c>
      <c r="CT5" s="23">
        <f t="shared" si="1"/>
        <v>97</v>
      </c>
      <c r="CU5" s="23">
        <f t="shared" si="1"/>
        <v>98</v>
      </c>
      <c r="CV5" s="23">
        <f t="shared" si="1"/>
        <v>99</v>
      </c>
      <c r="CW5" s="23">
        <f t="shared" si="1"/>
        <v>100</v>
      </c>
      <c r="CX5" s="23">
        <f t="shared" si="1"/>
        <v>101</v>
      </c>
      <c r="CY5" s="23">
        <f t="shared" si="1"/>
        <v>102</v>
      </c>
      <c r="CZ5" s="23">
        <f t="shared" si="1"/>
        <v>103</v>
      </c>
      <c r="DA5" s="23">
        <f t="shared" si="1"/>
        <v>104</v>
      </c>
      <c r="DB5" s="23">
        <f t="shared" si="1"/>
        <v>105</v>
      </c>
      <c r="DC5" s="23">
        <f t="shared" si="1"/>
        <v>106</v>
      </c>
      <c r="DD5" s="23">
        <f t="shared" si="1"/>
        <v>107</v>
      </c>
      <c r="DE5" s="23">
        <f t="shared" si="1"/>
        <v>108</v>
      </c>
      <c r="DF5" s="23">
        <f t="shared" si="1"/>
        <v>109</v>
      </c>
      <c r="DG5" s="23">
        <f t="shared" si="1"/>
        <v>110</v>
      </c>
      <c r="DH5" s="23">
        <f t="shared" si="1"/>
        <v>111</v>
      </c>
      <c r="DI5" s="23">
        <f t="shared" si="1"/>
        <v>112</v>
      </c>
      <c r="DJ5" s="23">
        <f t="shared" si="1"/>
        <v>113</v>
      </c>
      <c r="DK5" s="23">
        <f t="shared" si="1"/>
        <v>114</v>
      </c>
      <c r="DL5" s="23">
        <f t="shared" si="1"/>
        <v>115</v>
      </c>
      <c r="DM5" s="23">
        <f t="shared" si="1"/>
        <v>116</v>
      </c>
      <c r="DN5" s="23">
        <f t="shared" si="1"/>
        <v>117</v>
      </c>
      <c r="DO5" s="23">
        <f t="shared" si="1"/>
        <v>118</v>
      </c>
      <c r="DP5" s="23">
        <f t="shared" si="1"/>
        <v>119</v>
      </c>
      <c r="DQ5" s="23">
        <f t="shared" si="1"/>
        <v>120</v>
      </c>
      <c r="DR5" s="23">
        <f t="shared" si="1"/>
        <v>121</v>
      </c>
      <c r="DS5" s="23">
        <f t="shared" si="1"/>
        <v>122</v>
      </c>
      <c r="DT5" s="23">
        <f t="shared" si="1"/>
        <v>123</v>
      </c>
      <c r="DU5" s="23">
        <f t="shared" si="1"/>
        <v>124</v>
      </c>
      <c r="DV5" s="23">
        <f t="shared" si="1"/>
        <v>125</v>
      </c>
      <c r="DW5" s="23">
        <f t="shared" si="1"/>
        <v>126</v>
      </c>
      <c r="DX5" s="23">
        <f t="shared" si="1"/>
        <v>127</v>
      </c>
      <c r="DY5" s="23">
        <f t="shared" si="1"/>
        <v>128</v>
      </c>
      <c r="DZ5" s="23">
        <f t="shared" si="1"/>
        <v>129</v>
      </c>
      <c r="EA5" s="23">
        <f t="shared" si="1"/>
        <v>130</v>
      </c>
      <c r="EB5" s="23">
        <f t="shared" ref="EB5:GM5" si="2">EA5+1</f>
        <v>131</v>
      </c>
      <c r="EC5" s="23">
        <f t="shared" si="2"/>
        <v>132</v>
      </c>
      <c r="ED5" s="23">
        <f t="shared" si="2"/>
        <v>133</v>
      </c>
      <c r="EE5" s="23">
        <f t="shared" si="2"/>
        <v>134</v>
      </c>
      <c r="EF5" s="23">
        <f t="shared" si="2"/>
        <v>135</v>
      </c>
      <c r="EG5" s="23">
        <f t="shared" si="2"/>
        <v>136</v>
      </c>
      <c r="EH5" s="23">
        <f t="shared" si="2"/>
        <v>137</v>
      </c>
      <c r="EI5" s="23">
        <f t="shared" si="2"/>
        <v>138</v>
      </c>
      <c r="EJ5" s="23">
        <f t="shared" si="2"/>
        <v>139</v>
      </c>
      <c r="EK5" s="23">
        <f t="shared" si="2"/>
        <v>140</v>
      </c>
      <c r="EL5" s="23">
        <f t="shared" si="2"/>
        <v>141</v>
      </c>
      <c r="EM5" s="23">
        <f t="shared" si="2"/>
        <v>142</v>
      </c>
      <c r="EN5" s="23">
        <f t="shared" si="2"/>
        <v>143</v>
      </c>
      <c r="EO5" s="23">
        <f t="shared" si="2"/>
        <v>144</v>
      </c>
      <c r="EP5" s="23">
        <f t="shared" si="2"/>
        <v>145</v>
      </c>
      <c r="EQ5" s="23">
        <f t="shared" si="2"/>
        <v>146</v>
      </c>
      <c r="ER5" s="23">
        <f t="shared" si="2"/>
        <v>147</v>
      </c>
      <c r="ES5" s="23">
        <f t="shared" si="2"/>
        <v>148</v>
      </c>
      <c r="ET5" s="23">
        <f t="shared" si="2"/>
        <v>149</v>
      </c>
      <c r="EU5" s="23">
        <f t="shared" si="2"/>
        <v>150</v>
      </c>
      <c r="EV5" s="23">
        <f t="shared" si="2"/>
        <v>151</v>
      </c>
      <c r="EW5" s="23">
        <f t="shared" si="2"/>
        <v>152</v>
      </c>
      <c r="EX5" s="23">
        <f t="shared" si="2"/>
        <v>153</v>
      </c>
      <c r="EY5" s="23">
        <f t="shared" si="2"/>
        <v>154</v>
      </c>
      <c r="EZ5" s="23">
        <f t="shared" si="2"/>
        <v>155</v>
      </c>
      <c r="FA5" s="23">
        <f t="shared" si="2"/>
        <v>156</v>
      </c>
      <c r="FB5" s="23">
        <f t="shared" si="2"/>
        <v>157</v>
      </c>
      <c r="FC5" s="23">
        <f t="shared" si="2"/>
        <v>158</v>
      </c>
      <c r="FD5" s="23">
        <f t="shared" si="2"/>
        <v>159</v>
      </c>
      <c r="FE5" s="23">
        <f t="shared" si="2"/>
        <v>160</v>
      </c>
      <c r="FF5" s="23">
        <f t="shared" si="2"/>
        <v>161</v>
      </c>
      <c r="FG5" s="23">
        <f t="shared" si="2"/>
        <v>162</v>
      </c>
      <c r="FH5" s="23">
        <f t="shared" si="2"/>
        <v>163</v>
      </c>
      <c r="FI5" s="23">
        <f t="shared" si="2"/>
        <v>164</v>
      </c>
      <c r="FJ5" s="23">
        <f t="shared" si="2"/>
        <v>165</v>
      </c>
      <c r="FK5" s="23">
        <f t="shared" si="2"/>
        <v>166</v>
      </c>
      <c r="FL5" s="23">
        <f t="shared" si="2"/>
        <v>167</v>
      </c>
      <c r="FM5" s="23">
        <f t="shared" si="2"/>
        <v>168</v>
      </c>
      <c r="FN5" s="23">
        <f t="shared" si="2"/>
        <v>169</v>
      </c>
      <c r="FO5" s="23">
        <f t="shared" si="2"/>
        <v>170</v>
      </c>
      <c r="FP5" s="23">
        <f t="shared" si="2"/>
        <v>171</v>
      </c>
      <c r="FQ5" s="23">
        <f t="shared" si="2"/>
        <v>172</v>
      </c>
      <c r="FR5" s="23">
        <f t="shared" si="2"/>
        <v>173</v>
      </c>
      <c r="FS5" s="23">
        <f t="shared" si="2"/>
        <v>174</v>
      </c>
      <c r="FT5" s="23">
        <f t="shared" si="2"/>
        <v>175</v>
      </c>
      <c r="FU5" s="23">
        <f t="shared" si="2"/>
        <v>176</v>
      </c>
      <c r="FV5" s="23">
        <f t="shared" si="2"/>
        <v>177</v>
      </c>
      <c r="FW5" s="23">
        <f t="shared" si="2"/>
        <v>178</v>
      </c>
      <c r="FX5" s="23">
        <f t="shared" si="2"/>
        <v>179</v>
      </c>
      <c r="FY5" s="23">
        <f t="shared" si="2"/>
        <v>180</v>
      </c>
      <c r="FZ5" s="23">
        <f t="shared" si="2"/>
        <v>181</v>
      </c>
      <c r="GA5" s="23">
        <f t="shared" si="2"/>
        <v>182</v>
      </c>
      <c r="GB5" s="23">
        <f t="shared" si="2"/>
        <v>183</v>
      </c>
      <c r="GC5" s="23">
        <f t="shared" si="2"/>
        <v>184</v>
      </c>
      <c r="GD5" s="23">
        <f t="shared" si="2"/>
        <v>185</v>
      </c>
      <c r="GE5" s="23">
        <f t="shared" si="2"/>
        <v>186</v>
      </c>
      <c r="GF5" s="23">
        <f t="shared" si="2"/>
        <v>187</v>
      </c>
      <c r="GG5" s="23">
        <f t="shared" si="2"/>
        <v>188</v>
      </c>
      <c r="GH5" s="23">
        <f t="shared" si="2"/>
        <v>189</v>
      </c>
      <c r="GI5" s="23">
        <f t="shared" si="2"/>
        <v>190</v>
      </c>
      <c r="GJ5" s="23">
        <f t="shared" si="2"/>
        <v>191</v>
      </c>
      <c r="GK5" s="23">
        <f t="shared" si="2"/>
        <v>192</v>
      </c>
      <c r="GL5" s="23">
        <f t="shared" si="2"/>
        <v>193</v>
      </c>
      <c r="GM5" s="23">
        <f t="shared" si="2"/>
        <v>194</v>
      </c>
      <c r="GN5" s="23">
        <f t="shared" ref="GN5:IV5" si="3">GM5+1</f>
        <v>195</v>
      </c>
      <c r="GO5" s="23">
        <f t="shared" si="3"/>
        <v>196</v>
      </c>
      <c r="GP5" s="23">
        <f t="shared" si="3"/>
        <v>197</v>
      </c>
      <c r="GQ5" s="23">
        <f t="shared" si="3"/>
        <v>198</v>
      </c>
      <c r="GR5" s="23">
        <f t="shared" si="3"/>
        <v>199</v>
      </c>
      <c r="GS5" s="23">
        <f t="shared" si="3"/>
        <v>200</v>
      </c>
      <c r="GT5" s="23">
        <f t="shared" si="3"/>
        <v>201</v>
      </c>
      <c r="GU5" s="23">
        <f t="shared" si="3"/>
        <v>202</v>
      </c>
      <c r="GV5" s="23">
        <f t="shared" si="3"/>
        <v>203</v>
      </c>
      <c r="GW5" s="23">
        <f t="shared" si="3"/>
        <v>204</v>
      </c>
      <c r="GX5" s="23">
        <f t="shared" si="3"/>
        <v>205</v>
      </c>
      <c r="GY5" s="23">
        <f t="shared" si="3"/>
        <v>206</v>
      </c>
      <c r="GZ5" s="23">
        <f t="shared" si="3"/>
        <v>207</v>
      </c>
      <c r="HA5" s="23">
        <f t="shared" si="3"/>
        <v>208</v>
      </c>
      <c r="HB5" s="23">
        <f t="shared" si="3"/>
        <v>209</v>
      </c>
      <c r="HC5" s="23">
        <f t="shared" si="3"/>
        <v>210</v>
      </c>
      <c r="HD5" s="23">
        <f t="shared" si="3"/>
        <v>211</v>
      </c>
      <c r="HE5" s="23">
        <f t="shared" si="3"/>
        <v>212</v>
      </c>
      <c r="HF5" s="23">
        <f t="shared" si="3"/>
        <v>213</v>
      </c>
      <c r="HG5" s="23">
        <f t="shared" si="3"/>
        <v>214</v>
      </c>
      <c r="HH5" s="23">
        <f t="shared" si="3"/>
        <v>215</v>
      </c>
      <c r="HI5" s="23">
        <f t="shared" si="3"/>
        <v>216</v>
      </c>
      <c r="HJ5" s="23">
        <f t="shared" si="3"/>
        <v>217</v>
      </c>
      <c r="HK5" s="23">
        <f t="shared" si="3"/>
        <v>218</v>
      </c>
      <c r="HL5" s="23">
        <f t="shared" si="3"/>
        <v>219</v>
      </c>
      <c r="HM5" s="23">
        <f t="shared" si="3"/>
        <v>220</v>
      </c>
      <c r="HN5" s="23">
        <f t="shared" si="3"/>
        <v>221</v>
      </c>
      <c r="HO5" s="23">
        <f t="shared" si="3"/>
        <v>222</v>
      </c>
      <c r="HP5" s="23">
        <f t="shared" si="3"/>
        <v>223</v>
      </c>
      <c r="HQ5" s="23">
        <f t="shared" si="3"/>
        <v>224</v>
      </c>
      <c r="HR5" s="23">
        <f t="shared" si="3"/>
        <v>225</v>
      </c>
      <c r="HS5" s="23">
        <f t="shared" si="3"/>
        <v>226</v>
      </c>
      <c r="HT5" s="23">
        <f t="shared" si="3"/>
        <v>227</v>
      </c>
      <c r="HU5" s="23">
        <f t="shared" si="3"/>
        <v>228</v>
      </c>
      <c r="HV5" s="23">
        <f t="shared" si="3"/>
        <v>229</v>
      </c>
      <c r="HW5" s="23">
        <f t="shared" si="3"/>
        <v>230</v>
      </c>
      <c r="HX5" s="23">
        <f t="shared" si="3"/>
        <v>231</v>
      </c>
      <c r="HY5" s="23">
        <f t="shared" si="3"/>
        <v>232</v>
      </c>
      <c r="HZ5" s="23">
        <f t="shared" si="3"/>
        <v>233</v>
      </c>
      <c r="IA5" s="23">
        <f t="shared" si="3"/>
        <v>234</v>
      </c>
      <c r="IB5" s="23">
        <f t="shared" si="3"/>
        <v>235</v>
      </c>
      <c r="IC5" s="23">
        <f t="shared" si="3"/>
        <v>236</v>
      </c>
      <c r="ID5" s="23">
        <f t="shared" si="3"/>
        <v>237</v>
      </c>
      <c r="IE5" s="23">
        <f t="shared" si="3"/>
        <v>238</v>
      </c>
      <c r="IF5" s="23">
        <f t="shared" si="3"/>
        <v>239</v>
      </c>
      <c r="IG5" s="23">
        <f t="shared" si="3"/>
        <v>240</v>
      </c>
      <c r="IH5" s="23">
        <f t="shared" si="3"/>
        <v>241</v>
      </c>
      <c r="II5" s="23">
        <f t="shared" si="3"/>
        <v>242</v>
      </c>
      <c r="IJ5" s="23">
        <f t="shared" si="3"/>
        <v>243</v>
      </c>
      <c r="IK5" s="23">
        <f t="shared" si="3"/>
        <v>244</v>
      </c>
      <c r="IL5" s="23">
        <f t="shared" si="3"/>
        <v>245</v>
      </c>
      <c r="IM5" s="23">
        <f t="shared" si="3"/>
        <v>246</v>
      </c>
      <c r="IN5" s="23">
        <f t="shared" si="3"/>
        <v>247</v>
      </c>
      <c r="IO5" s="23">
        <f t="shared" si="3"/>
        <v>248</v>
      </c>
      <c r="IP5" s="23">
        <f t="shared" si="3"/>
        <v>249</v>
      </c>
      <c r="IQ5" s="23">
        <f t="shared" si="3"/>
        <v>250</v>
      </c>
      <c r="IR5" s="23">
        <f t="shared" si="3"/>
        <v>251</v>
      </c>
      <c r="IS5" s="23">
        <f t="shared" si="3"/>
        <v>252</v>
      </c>
      <c r="IT5" s="23">
        <f t="shared" si="3"/>
        <v>253</v>
      </c>
      <c r="IU5" s="23">
        <f t="shared" si="3"/>
        <v>254</v>
      </c>
      <c r="IV5" s="23">
        <f t="shared" si="3"/>
        <v>255</v>
      </c>
    </row>
    <row r="6" spans="1:256" x14ac:dyDescent="0.15">
      <c r="A6" t="s">
        <v>10</v>
      </c>
      <c r="B6" s="22">
        <v>0.1</v>
      </c>
      <c r="C6" s="6">
        <f>B6</f>
        <v>0.1</v>
      </c>
      <c r="D6" s="6">
        <f>C6</f>
        <v>0.1</v>
      </c>
      <c r="E6" s="6">
        <f t="shared" ref="E6:BP6" si="4">D6</f>
        <v>0.1</v>
      </c>
      <c r="F6" s="6">
        <f t="shared" si="4"/>
        <v>0.1</v>
      </c>
      <c r="G6" s="6">
        <f t="shared" si="4"/>
        <v>0.1</v>
      </c>
      <c r="H6" s="6">
        <f t="shared" si="4"/>
        <v>0.1</v>
      </c>
      <c r="I6" s="6">
        <f t="shared" si="4"/>
        <v>0.1</v>
      </c>
      <c r="J6" s="6">
        <f t="shared" si="4"/>
        <v>0.1</v>
      </c>
      <c r="K6" s="6">
        <f t="shared" si="4"/>
        <v>0.1</v>
      </c>
      <c r="L6" s="6">
        <f t="shared" si="4"/>
        <v>0.1</v>
      </c>
      <c r="M6" s="6">
        <f t="shared" si="4"/>
        <v>0.1</v>
      </c>
      <c r="N6" s="6">
        <f t="shared" si="4"/>
        <v>0.1</v>
      </c>
      <c r="O6" s="6">
        <f t="shared" si="4"/>
        <v>0.1</v>
      </c>
      <c r="P6" s="6">
        <f t="shared" si="4"/>
        <v>0.1</v>
      </c>
      <c r="Q6" s="6">
        <f t="shared" si="4"/>
        <v>0.1</v>
      </c>
      <c r="R6" s="6">
        <f t="shared" si="4"/>
        <v>0.1</v>
      </c>
      <c r="S6" s="6">
        <f t="shared" si="4"/>
        <v>0.1</v>
      </c>
      <c r="T6" s="6">
        <f t="shared" si="4"/>
        <v>0.1</v>
      </c>
      <c r="U6" s="6">
        <f t="shared" si="4"/>
        <v>0.1</v>
      </c>
      <c r="V6" s="6">
        <f t="shared" si="4"/>
        <v>0.1</v>
      </c>
      <c r="W6" s="6">
        <f t="shared" si="4"/>
        <v>0.1</v>
      </c>
      <c r="X6" s="6">
        <f t="shared" si="4"/>
        <v>0.1</v>
      </c>
      <c r="Y6" s="6">
        <f t="shared" si="4"/>
        <v>0.1</v>
      </c>
      <c r="Z6" s="6">
        <f t="shared" si="4"/>
        <v>0.1</v>
      </c>
      <c r="AA6" s="6">
        <f t="shared" si="4"/>
        <v>0.1</v>
      </c>
      <c r="AB6" s="6">
        <f t="shared" si="4"/>
        <v>0.1</v>
      </c>
      <c r="AC6" s="6">
        <f t="shared" si="4"/>
        <v>0.1</v>
      </c>
      <c r="AD6" s="6">
        <f t="shared" si="4"/>
        <v>0.1</v>
      </c>
      <c r="AE6" s="6">
        <f t="shared" si="4"/>
        <v>0.1</v>
      </c>
      <c r="AF6" s="6">
        <f t="shared" si="4"/>
        <v>0.1</v>
      </c>
      <c r="AG6" s="6">
        <f t="shared" si="4"/>
        <v>0.1</v>
      </c>
      <c r="AH6" s="6">
        <f t="shared" si="4"/>
        <v>0.1</v>
      </c>
      <c r="AI6" s="6">
        <f t="shared" si="4"/>
        <v>0.1</v>
      </c>
      <c r="AJ6" s="6">
        <f t="shared" si="4"/>
        <v>0.1</v>
      </c>
      <c r="AK6" s="6">
        <f t="shared" si="4"/>
        <v>0.1</v>
      </c>
      <c r="AL6" s="6">
        <f t="shared" si="4"/>
        <v>0.1</v>
      </c>
      <c r="AM6" s="6">
        <f t="shared" si="4"/>
        <v>0.1</v>
      </c>
      <c r="AN6" s="6">
        <f t="shared" si="4"/>
        <v>0.1</v>
      </c>
      <c r="AO6" s="6">
        <f t="shared" si="4"/>
        <v>0.1</v>
      </c>
      <c r="AP6" s="6">
        <f t="shared" si="4"/>
        <v>0.1</v>
      </c>
      <c r="AQ6" s="6">
        <f t="shared" si="4"/>
        <v>0.1</v>
      </c>
      <c r="AR6" s="6">
        <f t="shared" si="4"/>
        <v>0.1</v>
      </c>
      <c r="AS6" s="6">
        <f t="shared" si="4"/>
        <v>0.1</v>
      </c>
      <c r="AT6" s="6">
        <f t="shared" si="4"/>
        <v>0.1</v>
      </c>
      <c r="AU6" s="6">
        <f t="shared" si="4"/>
        <v>0.1</v>
      </c>
      <c r="AV6" s="6">
        <f t="shared" si="4"/>
        <v>0.1</v>
      </c>
      <c r="AW6" s="6">
        <f t="shared" si="4"/>
        <v>0.1</v>
      </c>
      <c r="AX6" s="6">
        <f t="shared" si="4"/>
        <v>0.1</v>
      </c>
      <c r="AY6" s="6">
        <f t="shared" si="4"/>
        <v>0.1</v>
      </c>
      <c r="AZ6" s="6">
        <f t="shared" si="4"/>
        <v>0.1</v>
      </c>
      <c r="BA6" s="6">
        <f t="shared" si="4"/>
        <v>0.1</v>
      </c>
      <c r="BB6" s="6">
        <f t="shared" si="4"/>
        <v>0.1</v>
      </c>
      <c r="BC6" s="6">
        <f t="shared" si="4"/>
        <v>0.1</v>
      </c>
      <c r="BD6" s="6">
        <f t="shared" si="4"/>
        <v>0.1</v>
      </c>
      <c r="BE6" s="6">
        <f t="shared" si="4"/>
        <v>0.1</v>
      </c>
      <c r="BF6" s="6">
        <f t="shared" si="4"/>
        <v>0.1</v>
      </c>
      <c r="BG6" s="6">
        <f t="shared" si="4"/>
        <v>0.1</v>
      </c>
      <c r="BH6" s="6">
        <f t="shared" si="4"/>
        <v>0.1</v>
      </c>
      <c r="BI6" s="6">
        <f t="shared" si="4"/>
        <v>0.1</v>
      </c>
      <c r="BJ6" s="6">
        <f t="shared" si="4"/>
        <v>0.1</v>
      </c>
      <c r="BK6" s="6">
        <f t="shared" si="4"/>
        <v>0.1</v>
      </c>
      <c r="BL6" s="6">
        <f t="shared" si="4"/>
        <v>0.1</v>
      </c>
      <c r="BM6" s="6">
        <f t="shared" si="4"/>
        <v>0.1</v>
      </c>
      <c r="BN6" s="6">
        <f t="shared" si="4"/>
        <v>0.1</v>
      </c>
      <c r="BO6" s="6">
        <f t="shared" si="4"/>
        <v>0.1</v>
      </c>
      <c r="BP6" s="6">
        <f t="shared" si="4"/>
        <v>0.1</v>
      </c>
      <c r="BQ6" s="6">
        <f t="shared" ref="BQ6:EB6" si="5">BP6</f>
        <v>0.1</v>
      </c>
      <c r="BR6" s="6">
        <f t="shared" si="5"/>
        <v>0.1</v>
      </c>
      <c r="BS6" s="6">
        <f t="shared" si="5"/>
        <v>0.1</v>
      </c>
      <c r="BT6" s="6">
        <f t="shared" si="5"/>
        <v>0.1</v>
      </c>
      <c r="BU6" s="6">
        <f t="shared" si="5"/>
        <v>0.1</v>
      </c>
      <c r="BV6" s="6">
        <f t="shared" si="5"/>
        <v>0.1</v>
      </c>
      <c r="BW6" s="6">
        <f t="shared" si="5"/>
        <v>0.1</v>
      </c>
      <c r="BX6" s="6">
        <f t="shared" si="5"/>
        <v>0.1</v>
      </c>
      <c r="BY6" s="6">
        <f t="shared" si="5"/>
        <v>0.1</v>
      </c>
      <c r="BZ6" s="6">
        <f t="shared" si="5"/>
        <v>0.1</v>
      </c>
      <c r="CA6" s="6">
        <f t="shared" si="5"/>
        <v>0.1</v>
      </c>
      <c r="CB6" s="6">
        <f t="shared" si="5"/>
        <v>0.1</v>
      </c>
      <c r="CC6" s="6">
        <f t="shared" si="5"/>
        <v>0.1</v>
      </c>
      <c r="CD6" s="6">
        <f t="shared" si="5"/>
        <v>0.1</v>
      </c>
      <c r="CE6" s="6">
        <f t="shared" si="5"/>
        <v>0.1</v>
      </c>
      <c r="CF6" s="6">
        <f t="shared" si="5"/>
        <v>0.1</v>
      </c>
      <c r="CG6" s="6">
        <f t="shared" si="5"/>
        <v>0.1</v>
      </c>
      <c r="CH6" s="6">
        <f t="shared" si="5"/>
        <v>0.1</v>
      </c>
      <c r="CI6" s="6">
        <f t="shared" si="5"/>
        <v>0.1</v>
      </c>
      <c r="CJ6" s="6">
        <f t="shared" si="5"/>
        <v>0.1</v>
      </c>
      <c r="CK6" s="6">
        <f t="shared" si="5"/>
        <v>0.1</v>
      </c>
      <c r="CL6" s="6">
        <f t="shared" si="5"/>
        <v>0.1</v>
      </c>
      <c r="CM6" s="6">
        <f t="shared" si="5"/>
        <v>0.1</v>
      </c>
      <c r="CN6" s="6">
        <f t="shared" si="5"/>
        <v>0.1</v>
      </c>
      <c r="CO6" s="6">
        <f t="shared" si="5"/>
        <v>0.1</v>
      </c>
      <c r="CP6" s="6">
        <f t="shared" si="5"/>
        <v>0.1</v>
      </c>
      <c r="CQ6" s="6">
        <f t="shared" si="5"/>
        <v>0.1</v>
      </c>
      <c r="CR6" s="6">
        <f t="shared" si="5"/>
        <v>0.1</v>
      </c>
      <c r="CS6" s="6">
        <f t="shared" si="5"/>
        <v>0.1</v>
      </c>
      <c r="CT6" s="6">
        <f t="shared" si="5"/>
        <v>0.1</v>
      </c>
      <c r="CU6" s="6">
        <f t="shared" si="5"/>
        <v>0.1</v>
      </c>
      <c r="CV6" s="6">
        <f t="shared" si="5"/>
        <v>0.1</v>
      </c>
      <c r="CW6" s="6">
        <f t="shared" si="5"/>
        <v>0.1</v>
      </c>
      <c r="CX6" s="6">
        <f t="shared" si="5"/>
        <v>0.1</v>
      </c>
      <c r="CY6" s="6">
        <f t="shared" si="5"/>
        <v>0.1</v>
      </c>
      <c r="CZ6" s="6">
        <f t="shared" si="5"/>
        <v>0.1</v>
      </c>
      <c r="DA6" s="6">
        <f t="shared" si="5"/>
        <v>0.1</v>
      </c>
      <c r="DB6" s="6">
        <f t="shared" si="5"/>
        <v>0.1</v>
      </c>
      <c r="DC6" s="6">
        <f t="shared" si="5"/>
        <v>0.1</v>
      </c>
      <c r="DD6" s="6">
        <f t="shared" si="5"/>
        <v>0.1</v>
      </c>
      <c r="DE6" s="6">
        <f t="shared" si="5"/>
        <v>0.1</v>
      </c>
      <c r="DF6" s="6">
        <f t="shared" si="5"/>
        <v>0.1</v>
      </c>
      <c r="DG6" s="6">
        <f t="shared" si="5"/>
        <v>0.1</v>
      </c>
      <c r="DH6" s="6">
        <f t="shared" si="5"/>
        <v>0.1</v>
      </c>
      <c r="DI6" s="6">
        <f t="shared" si="5"/>
        <v>0.1</v>
      </c>
      <c r="DJ6" s="6">
        <f t="shared" si="5"/>
        <v>0.1</v>
      </c>
      <c r="DK6" s="6">
        <f t="shared" si="5"/>
        <v>0.1</v>
      </c>
      <c r="DL6" s="6">
        <f t="shared" si="5"/>
        <v>0.1</v>
      </c>
      <c r="DM6" s="6">
        <f t="shared" si="5"/>
        <v>0.1</v>
      </c>
      <c r="DN6" s="6">
        <f t="shared" si="5"/>
        <v>0.1</v>
      </c>
      <c r="DO6" s="6">
        <f t="shared" si="5"/>
        <v>0.1</v>
      </c>
      <c r="DP6" s="6">
        <f t="shared" si="5"/>
        <v>0.1</v>
      </c>
      <c r="DQ6" s="6">
        <f t="shared" si="5"/>
        <v>0.1</v>
      </c>
      <c r="DR6" s="6">
        <f t="shared" si="5"/>
        <v>0.1</v>
      </c>
      <c r="DS6" s="6">
        <f t="shared" si="5"/>
        <v>0.1</v>
      </c>
      <c r="DT6" s="6">
        <f t="shared" si="5"/>
        <v>0.1</v>
      </c>
      <c r="DU6" s="6">
        <f t="shared" si="5"/>
        <v>0.1</v>
      </c>
      <c r="DV6" s="6">
        <f t="shared" si="5"/>
        <v>0.1</v>
      </c>
      <c r="DW6" s="6">
        <f t="shared" si="5"/>
        <v>0.1</v>
      </c>
      <c r="DX6" s="6">
        <f t="shared" si="5"/>
        <v>0.1</v>
      </c>
      <c r="DY6" s="6">
        <f t="shared" si="5"/>
        <v>0.1</v>
      </c>
      <c r="DZ6" s="6">
        <f t="shared" si="5"/>
        <v>0.1</v>
      </c>
      <c r="EA6" s="6">
        <f t="shared" si="5"/>
        <v>0.1</v>
      </c>
      <c r="EB6" s="6">
        <f t="shared" si="5"/>
        <v>0.1</v>
      </c>
      <c r="EC6" s="6">
        <f t="shared" ref="EC6:GN6" si="6">EB6</f>
        <v>0.1</v>
      </c>
      <c r="ED6" s="6">
        <f t="shared" si="6"/>
        <v>0.1</v>
      </c>
      <c r="EE6" s="6">
        <f t="shared" si="6"/>
        <v>0.1</v>
      </c>
      <c r="EF6" s="6">
        <f t="shared" si="6"/>
        <v>0.1</v>
      </c>
      <c r="EG6" s="6">
        <f t="shared" si="6"/>
        <v>0.1</v>
      </c>
      <c r="EH6" s="6">
        <f t="shared" si="6"/>
        <v>0.1</v>
      </c>
      <c r="EI6" s="6">
        <f t="shared" si="6"/>
        <v>0.1</v>
      </c>
      <c r="EJ6" s="6">
        <f t="shared" si="6"/>
        <v>0.1</v>
      </c>
      <c r="EK6" s="6">
        <f t="shared" si="6"/>
        <v>0.1</v>
      </c>
      <c r="EL6" s="6">
        <f t="shared" si="6"/>
        <v>0.1</v>
      </c>
      <c r="EM6" s="6">
        <f t="shared" si="6"/>
        <v>0.1</v>
      </c>
      <c r="EN6" s="6">
        <f t="shared" si="6"/>
        <v>0.1</v>
      </c>
      <c r="EO6" s="6">
        <f t="shared" si="6"/>
        <v>0.1</v>
      </c>
      <c r="EP6" s="6">
        <f t="shared" si="6"/>
        <v>0.1</v>
      </c>
      <c r="EQ6" s="6">
        <f t="shared" si="6"/>
        <v>0.1</v>
      </c>
      <c r="ER6" s="6">
        <f t="shared" si="6"/>
        <v>0.1</v>
      </c>
      <c r="ES6" s="6">
        <f t="shared" si="6"/>
        <v>0.1</v>
      </c>
      <c r="ET6" s="6">
        <f t="shared" si="6"/>
        <v>0.1</v>
      </c>
      <c r="EU6" s="6">
        <f t="shared" si="6"/>
        <v>0.1</v>
      </c>
      <c r="EV6" s="6">
        <f t="shared" si="6"/>
        <v>0.1</v>
      </c>
      <c r="EW6" s="6">
        <f t="shared" si="6"/>
        <v>0.1</v>
      </c>
      <c r="EX6" s="6">
        <f t="shared" si="6"/>
        <v>0.1</v>
      </c>
      <c r="EY6" s="6">
        <f t="shared" si="6"/>
        <v>0.1</v>
      </c>
      <c r="EZ6" s="6">
        <f t="shared" si="6"/>
        <v>0.1</v>
      </c>
      <c r="FA6" s="6">
        <f t="shared" si="6"/>
        <v>0.1</v>
      </c>
      <c r="FB6" s="6">
        <f t="shared" si="6"/>
        <v>0.1</v>
      </c>
      <c r="FC6" s="6">
        <f t="shared" si="6"/>
        <v>0.1</v>
      </c>
      <c r="FD6" s="6">
        <f t="shared" si="6"/>
        <v>0.1</v>
      </c>
      <c r="FE6" s="6">
        <f t="shared" si="6"/>
        <v>0.1</v>
      </c>
      <c r="FF6" s="6">
        <f t="shared" si="6"/>
        <v>0.1</v>
      </c>
      <c r="FG6" s="6">
        <f t="shared" si="6"/>
        <v>0.1</v>
      </c>
      <c r="FH6" s="6">
        <f t="shared" si="6"/>
        <v>0.1</v>
      </c>
      <c r="FI6" s="6">
        <f t="shared" si="6"/>
        <v>0.1</v>
      </c>
      <c r="FJ6" s="6">
        <f t="shared" si="6"/>
        <v>0.1</v>
      </c>
      <c r="FK6" s="6">
        <f t="shared" si="6"/>
        <v>0.1</v>
      </c>
      <c r="FL6" s="6">
        <f t="shared" si="6"/>
        <v>0.1</v>
      </c>
      <c r="FM6" s="6">
        <f t="shared" si="6"/>
        <v>0.1</v>
      </c>
      <c r="FN6" s="6">
        <f t="shared" si="6"/>
        <v>0.1</v>
      </c>
      <c r="FO6" s="6">
        <f t="shared" si="6"/>
        <v>0.1</v>
      </c>
      <c r="FP6" s="6">
        <f t="shared" si="6"/>
        <v>0.1</v>
      </c>
      <c r="FQ6" s="6">
        <f t="shared" si="6"/>
        <v>0.1</v>
      </c>
      <c r="FR6" s="6">
        <f t="shared" si="6"/>
        <v>0.1</v>
      </c>
      <c r="FS6" s="6">
        <f t="shared" si="6"/>
        <v>0.1</v>
      </c>
      <c r="FT6" s="6">
        <f t="shared" si="6"/>
        <v>0.1</v>
      </c>
      <c r="FU6" s="6">
        <f t="shared" si="6"/>
        <v>0.1</v>
      </c>
      <c r="FV6" s="6">
        <f t="shared" si="6"/>
        <v>0.1</v>
      </c>
      <c r="FW6" s="6">
        <f t="shared" si="6"/>
        <v>0.1</v>
      </c>
      <c r="FX6" s="6">
        <f t="shared" si="6"/>
        <v>0.1</v>
      </c>
      <c r="FY6" s="6">
        <f t="shared" si="6"/>
        <v>0.1</v>
      </c>
      <c r="FZ6" s="6">
        <f t="shared" si="6"/>
        <v>0.1</v>
      </c>
      <c r="GA6" s="6">
        <f t="shared" si="6"/>
        <v>0.1</v>
      </c>
      <c r="GB6" s="6">
        <f t="shared" si="6"/>
        <v>0.1</v>
      </c>
      <c r="GC6" s="6">
        <f t="shared" si="6"/>
        <v>0.1</v>
      </c>
      <c r="GD6" s="6">
        <f t="shared" si="6"/>
        <v>0.1</v>
      </c>
      <c r="GE6" s="6">
        <f t="shared" si="6"/>
        <v>0.1</v>
      </c>
      <c r="GF6" s="6">
        <f t="shared" si="6"/>
        <v>0.1</v>
      </c>
      <c r="GG6" s="6">
        <f t="shared" si="6"/>
        <v>0.1</v>
      </c>
      <c r="GH6" s="6">
        <f t="shared" si="6"/>
        <v>0.1</v>
      </c>
      <c r="GI6" s="6">
        <f t="shared" si="6"/>
        <v>0.1</v>
      </c>
      <c r="GJ6" s="6">
        <f t="shared" si="6"/>
        <v>0.1</v>
      </c>
      <c r="GK6" s="6">
        <f t="shared" si="6"/>
        <v>0.1</v>
      </c>
      <c r="GL6" s="6">
        <f t="shared" si="6"/>
        <v>0.1</v>
      </c>
      <c r="GM6" s="6">
        <f t="shared" si="6"/>
        <v>0.1</v>
      </c>
      <c r="GN6" s="6">
        <f t="shared" si="6"/>
        <v>0.1</v>
      </c>
      <c r="GO6" s="6">
        <f t="shared" ref="GO6:IV6" si="7">GN6</f>
        <v>0.1</v>
      </c>
      <c r="GP6" s="6">
        <f t="shared" si="7"/>
        <v>0.1</v>
      </c>
      <c r="GQ6" s="6">
        <f t="shared" si="7"/>
        <v>0.1</v>
      </c>
      <c r="GR6" s="6">
        <f t="shared" si="7"/>
        <v>0.1</v>
      </c>
      <c r="GS6" s="6">
        <f t="shared" si="7"/>
        <v>0.1</v>
      </c>
      <c r="GT6" s="6">
        <f t="shared" si="7"/>
        <v>0.1</v>
      </c>
      <c r="GU6" s="6">
        <f t="shared" si="7"/>
        <v>0.1</v>
      </c>
      <c r="GV6" s="6">
        <f t="shared" si="7"/>
        <v>0.1</v>
      </c>
      <c r="GW6" s="6">
        <f t="shared" si="7"/>
        <v>0.1</v>
      </c>
      <c r="GX6" s="6">
        <f t="shared" si="7"/>
        <v>0.1</v>
      </c>
      <c r="GY6" s="6">
        <f t="shared" si="7"/>
        <v>0.1</v>
      </c>
      <c r="GZ6" s="6">
        <f t="shared" si="7"/>
        <v>0.1</v>
      </c>
      <c r="HA6" s="6">
        <f t="shared" si="7"/>
        <v>0.1</v>
      </c>
      <c r="HB6" s="6">
        <f t="shared" si="7"/>
        <v>0.1</v>
      </c>
      <c r="HC6" s="6">
        <f t="shared" si="7"/>
        <v>0.1</v>
      </c>
      <c r="HD6" s="6">
        <f t="shared" si="7"/>
        <v>0.1</v>
      </c>
      <c r="HE6" s="6">
        <f t="shared" si="7"/>
        <v>0.1</v>
      </c>
      <c r="HF6" s="6">
        <f t="shared" si="7"/>
        <v>0.1</v>
      </c>
      <c r="HG6" s="6">
        <f t="shared" si="7"/>
        <v>0.1</v>
      </c>
      <c r="HH6" s="6">
        <f t="shared" si="7"/>
        <v>0.1</v>
      </c>
      <c r="HI6" s="6">
        <f t="shared" si="7"/>
        <v>0.1</v>
      </c>
      <c r="HJ6" s="6">
        <f t="shared" si="7"/>
        <v>0.1</v>
      </c>
      <c r="HK6" s="6">
        <f t="shared" si="7"/>
        <v>0.1</v>
      </c>
      <c r="HL6" s="6">
        <f t="shared" si="7"/>
        <v>0.1</v>
      </c>
      <c r="HM6" s="6">
        <f t="shared" si="7"/>
        <v>0.1</v>
      </c>
      <c r="HN6" s="6">
        <f t="shared" si="7"/>
        <v>0.1</v>
      </c>
      <c r="HO6" s="6">
        <f t="shared" si="7"/>
        <v>0.1</v>
      </c>
      <c r="HP6" s="6">
        <f t="shared" si="7"/>
        <v>0.1</v>
      </c>
      <c r="HQ6" s="6">
        <f t="shared" si="7"/>
        <v>0.1</v>
      </c>
      <c r="HR6" s="6">
        <f t="shared" si="7"/>
        <v>0.1</v>
      </c>
      <c r="HS6" s="6">
        <f t="shared" si="7"/>
        <v>0.1</v>
      </c>
      <c r="HT6" s="6">
        <f t="shared" si="7"/>
        <v>0.1</v>
      </c>
      <c r="HU6" s="6">
        <f t="shared" si="7"/>
        <v>0.1</v>
      </c>
      <c r="HV6" s="6">
        <f t="shared" si="7"/>
        <v>0.1</v>
      </c>
      <c r="HW6" s="6">
        <f t="shared" si="7"/>
        <v>0.1</v>
      </c>
      <c r="HX6" s="6">
        <f t="shared" si="7"/>
        <v>0.1</v>
      </c>
      <c r="HY6" s="6">
        <f t="shared" si="7"/>
        <v>0.1</v>
      </c>
      <c r="HZ6" s="6">
        <f t="shared" si="7"/>
        <v>0.1</v>
      </c>
      <c r="IA6" s="6">
        <f t="shared" si="7"/>
        <v>0.1</v>
      </c>
      <c r="IB6" s="6">
        <f t="shared" si="7"/>
        <v>0.1</v>
      </c>
      <c r="IC6" s="6">
        <f t="shared" si="7"/>
        <v>0.1</v>
      </c>
      <c r="ID6" s="6">
        <f t="shared" si="7"/>
        <v>0.1</v>
      </c>
      <c r="IE6" s="6">
        <f t="shared" si="7"/>
        <v>0.1</v>
      </c>
      <c r="IF6" s="6">
        <f t="shared" si="7"/>
        <v>0.1</v>
      </c>
      <c r="IG6" s="6">
        <f t="shared" si="7"/>
        <v>0.1</v>
      </c>
      <c r="IH6" s="6">
        <f t="shared" si="7"/>
        <v>0.1</v>
      </c>
      <c r="II6" s="6">
        <f t="shared" si="7"/>
        <v>0.1</v>
      </c>
      <c r="IJ6" s="6">
        <f t="shared" si="7"/>
        <v>0.1</v>
      </c>
      <c r="IK6" s="6">
        <f t="shared" si="7"/>
        <v>0.1</v>
      </c>
      <c r="IL6" s="6">
        <f t="shared" si="7"/>
        <v>0.1</v>
      </c>
      <c r="IM6" s="6">
        <f t="shared" si="7"/>
        <v>0.1</v>
      </c>
      <c r="IN6" s="6">
        <f t="shared" si="7"/>
        <v>0.1</v>
      </c>
      <c r="IO6" s="6">
        <f t="shared" si="7"/>
        <v>0.1</v>
      </c>
      <c r="IP6" s="6">
        <f t="shared" si="7"/>
        <v>0.1</v>
      </c>
      <c r="IQ6" s="6">
        <f t="shared" si="7"/>
        <v>0.1</v>
      </c>
      <c r="IR6" s="6">
        <f t="shared" si="7"/>
        <v>0.1</v>
      </c>
      <c r="IS6" s="6">
        <f t="shared" si="7"/>
        <v>0.1</v>
      </c>
      <c r="IT6" s="6">
        <f t="shared" si="7"/>
        <v>0.1</v>
      </c>
      <c r="IU6" s="6">
        <f t="shared" si="7"/>
        <v>0.1</v>
      </c>
      <c r="IV6" s="6">
        <f t="shared" si="7"/>
        <v>0.1</v>
      </c>
    </row>
    <row r="7" spans="1:256" x14ac:dyDescent="0.15">
      <c r="A7" t="s">
        <v>9</v>
      </c>
      <c r="B7" s="26">
        <v>100</v>
      </c>
      <c r="C7" s="26">
        <v>100</v>
      </c>
      <c r="D7" s="4">
        <f>D13+C7+C12</f>
        <v>100</v>
      </c>
      <c r="E7" s="4">
        <f t="shared" ref="E7:BP7" si="8">E13+D7+D12</f>
        <v>100</v>
      </c>
      <c r="F7" s="4">
        <f t="shared" si="8"/>
        <v>100</v>
      </c>
      <c r="G7" s="4">
        <f t="shared" si="8"/>
        <v>100</v>
      </c>
      <c r="H7" s="4">
        <f t="shared" si="8"/>
        <v>100</v>
      </c>
      <c r="I7" s="4">
        <f t="shared" si="8"/>
        <v>100</v>
      </c>
      <c r="J7" s="4">
        <f t="shared" si="8"/>
        <v>100</v>
      </c>
      <c r="K7" s="4">
        <f t="shared" si="8"/>
        <v>100</v>
      </c>
      <c r="L7" s="4">
        <f t="shared" si="8"/>
        <v>100</v>
      </c>
      <c r="M7" s="4">
        <f t="shared" si="8"/>
        <v>100</v>
      </c>
      <c r="N7" s="4">
        <f t="shared" si="8"/>
        <v>100</v>
      </c>
      <c r="O7" s="4">
        <f t="shared" si="8"/>
        <v>100</v>
      </c>
      <c r="P7" s="4">
        <f t="shared" si="8"/>
        <v>100</v>
      </c>
      <c r="Q7" s="4">
        <f t="shared" si="8"/>
        <v>100</v>
      </c>
      <c r="R7" s="4">
        <f t="shared" si="8"/>
        <v>100</v>
      </c>
      <c r="S7" s="4">
        <f t="shared" si="8"/>
        <v>100</v>
      </c>
      <c r="T7" s="4">
        <f t="shared" si="8"/>
        <v>100</v>
      </c>
      <c r="U7" s="4">
        <f t="shared" si="8"/>
        <v>100</v>
      </c>
      <c r="V7" s="4">
        <f t="shared" si="8"/>
        <v>100</v>
      </c>
      <c r="W7" s="4">
        <f t="shared" si="8"/>
        <v>100</v>
      </c>
      <c r="X7" s="4">
        <f t="shared" si="8"/>
        <v>100</v>
      </c>
      <c r="Y7" s="4">
        <f t="shared" si="8"/>
        <v>100</v>
      </c>
      <c r="Z7" s="4">
        <f t="shared" si="8"/>
        <v>100</v>
      </c>
      <c r="AA7" s="4">
        <f t="shared" si="8"/>
        <v>100</v>
      </c>
      <c r="AB7" s="4">
        <f t="shared" si="8"/>
        <v>100</v>
      </c>
      <c r="AC7" s="4">
        <f t="shared" si="8"/>
        <v>100</v>
      </c>
      <c r="AD7" s="4">
        <f t="shared" si="8"/>
        <v>100</v>
      </c>
      <c r="AE7" s="4">
        <f t="shared" si="8"/>
        <v>100</v>
      </c>
      <c r="AF7" s="4">
        <f t="shared" si="8"/>
        <v>100</v>
      </c>
      <c r="AG7" s="4">
        <f t="shared" si="8"/>
        <v>100</v>
      </c>
      <c r="AH7" s="4">
        <f t="shared" si="8"/>
        <v>100</v>
      </c>
      <c r="AI7" s="4">
        <f t="shared" si="8"/>
        <v>100</v>
      </c>
      <c r="AJ7" s="4">
        <f t="shared" si="8"/>
        <v>100</v>
      </c>
      <c r="AK7" s="4">
        <f t="shared" si="8"/>
        <v>100</v>
      </c>
      <c r="AL7" s="4">
        <f t="shared" si="8"/>
        <v>100</v>
      </c>
      <c r="AM7" s="4">
        <f t="shared" si="8"/>
        <v>100</v>
      </c>
      <c r="AN7" s="4">
        <f t="shared" si="8"/>
        <v>100</v>
      </c>
      <c r="AO7" s="4">
        <f t="shared" si="8"/>
        <v>100</v>
      </c>
      <c r="AP7" s="4">
        <f t="shared" si="8"/>
        <v>100</v>
      </c>
      <c r="AQ7" s="4">
        <f t="shared" si="8"/>
        <v>100</v>
      </c>
      <c r="AR7" s="4">
        <f t="shared" si="8"/>
        <v>100</v>
      </c>
      <c r="AS7" s="4">
        <f t="shared" si="8"/>
        <v>100</v>
      </c>
      <c r="AT7" s="4">
        <f t="shared" si="8"/>
        <v>100</v>
      </c>
      <c r="AU7" s="4">
        <f t="shared" si="8"/>
        <v>100</v>
      </c>
      <c r="AV7" s="4">
        <f t="shared" si="8"/>
        <v>100</v>
      </c>
      <c r="AW7" s="4">
        <f t="shared" si="8"/>
        <v>100</v>
      </c>
      <c r="AX7" s="4">
        <f t="shared" si="8"/>
        <v>100</v>
      </c>
      <c r="AY7" s="4">
        <f t="shared" si="8"/>
        <v>100</v>
      </c>
      <c r="AZ7" s="4">
        <f t="shared" si="8"/>
        <v>100</v>
      </c>
      <c r="BA7" s="4">
        <f t="shared" si="8"/>
        <v>100</v>
      </c>
      <c r="BB7" s="4">
        <f t="shared" si="8"/>
        <v>100</v>
      </c>
      <c r="BC7" s="4">
        <f t="shared" si="8"/>
        <v>100</v>
      </c>
      <c r="BD7" s="4">
        <f t="shared" si="8"/>
        <v>100</v>
      </c>
      <c r="BE7" s="4">
        <f t="shared" si="8"/>
        <v>100</v>
      </c>
      <c r="BF7" s="4">
        <f t="shared" si="8"/>
        <v>100</v>
      </c>
      <c r="BG7" s="4">
        <f t="shared" si="8"/>
        <v>100</v>
      </c>
      <c r="BH7" s="4">
        <f t="shared" si="8"/>
        <v>100</v>
      </c>
      <c r="BI7" s="4">
        <f t="shared" si="8"/>
        <v>100</v>
      </c>
      <c r="BJ7" s="4">
        <f t="shared" si="8"/>
        <v>100</v>
      </c>
      <c r="BK7" s="4">
        <f t="shared" si="8"/>
        <v>100</v>
      </c>
      <c r="BL7" s="4">
        <f t="shared" si="8"/>
        <v>100</v>
      </c>
      <c r="BM7" s="4">
        <f t="shared" si="8"/>
        <v>100</v>
      </c>
      <c r="BN7" s="4">
        <f t="shared" si="8"/>
        <v>100</v>
      </c>
      <c r="BO7" s="4">
        <f t="shared" si="8"/>
        <v>100</v>
      </c>
      <c r="BP7" s="4">
        <f t="shared" si="8"/>
        <v>100</v>
      </c>
      <c r="BQ7" s="4">
        <f t="shared" ref="BQ7:EB7" si="9">BQ13+BP7+BP12</f>
        <v>100</v>
      </c>
      <c r="BR7" s="4">
        <f t="shared" si="9"/>
        <v>100</v>
      </c>
      <c r="BS7" s="4">
        <f t="shared" si="9"/>
        <v>100</v>
      </c>
      <c r="BT7" s="4">
        <f t="shared" si="9"/>
        <v>100</v>
      </c>
      <c r="BU7" s="4">
        <f t="shared" si="9"/>
        <v>100</v>
      </c>
      <c r="BV7" s="4">
        <f t="shared" si="9"/>
        <v>100</v>
      </c>
      <c r="BW7" s="4">
        <f t="shared" si="9"/>
        <v>100</v>
      </c>
      <c r="BX7" s="4">
        <f t="shared" si="9"/>
        <v>100</v>
      </c>
      <c r="BY7" s="4">
        <f t="shared" si="9"/>
        <v>100</v>
      </c>
      <c r="BZ7" s="4">
        <f t="shared" si="9"/>
        <v>100</v>
      </c>
      <c r="CA7" s="4">
        <f t="shared" si="9"/>
        <v>100</v>
      </c>
      <c r="CB7" s="4">
        <f t="shared" si="9"/>
        <v>100</v>
      </c>
      <c r="CC7" s="4">
        <f t="shared" si="9"/>
        <v>100</v>
      </c>
      <c r="CD7" s="4">
        <f t="shared" si="9"/>
        <v>100</v>
      </c>
      <c r="CE7" s="4">
        <f t="shared" si="9"/>
        <v>100</v>
      </c>
      <c r="CF7" s="4">
        <f t="shared" si="9"/>
        <v>100</v>
      </c>
      <c r="CG7" s="4">
        <f t="shared" si="9"/>
        <v>100</v>
      </c>
      <c r="CH7" s="4">
        <f t="shared" si="9"/>
        <v>100</v>
      </c>
      <c r="CI7" s="4">
        <f t="shared" si="9"/>
        <v>100</v>
      </c>
      <c r="CJ7" s="4">
        <f t="shared" si="9"/>
        <v>100</v>
      </c>
      <c r="CK7" s="4">
        <f t="shared" si="9"/>
        <v>100</v>
      </c>
      <c r="CL7" s="4">
        <f t="shared" si="9"/>
        <v>100</v>
      </c>
      <c r="CM7" s="4">
        <f t="shared" si="9"/>
        <v>100</v>
      </c>
      <c r="CN7" s="4">
        <f t="shared" si="9"/>
        <v>100</v>
      </c>
      <c r="CO7" s="4">
        <f t="shared" si="9"/>
        <v>100</v>
      </c>
      <c r="CP7" s="4">
        <f t="shared" si="9"/>
        <v>100</v>
      </c>
      <c r="CQ7" s="4">
        <f t="shared" si="9"/>
        <v>100</v>
      </c>
      <c r="CR7" s="4">
        <f t="shared" si="9"/>
        <v>100</v>
      </c>
      <c r="CS7" s="4">
        <f t="shared" si="9"/>
        <v>100</v>
      </c>
      <c r="CT7" s="4">
        <f t="shared" si="9"/>
        <v>100</v>
      </c>
      <c r="CU7" s="4">
        <f t="shared" si="9"/>
        <v>100</v>
      </c>
      <c r="CV7" s="4">
        <f t="shared" si="9"/>
        <v>100</v>
      </c>
      <c r="CW7" s="4">
        <f t="shared" si="9"/>
        <v>100</v>
      </c>
      <c r="CX7" s="4">
        <f t="shared" si="9"/>
        <v>100</v>
      </c>
      <c r="CY7" s="4">
        <f t="shared" si="9"/>
        <v>100</v>
      </c>
      <c r="CZ7" s="4">
        <f t="shared" si="9"/>
        <v>100</v>
      </c>
      <c r="DA7" s="4">
        <f t="shared" si="9"/>
        <v>100</v>
      </c>
      <c r="DB7" s="4">
        <f t="shared" si="9"/>
        <v>100</v>
      </c>
      <c r="DC7" s="4">
        <f t="shared" si="9"/>
        <v>100</v>
      </c>
      <c r="DD7" s="4">
        <f t="shared" si="9"/>
        <v>100</v>
      </c>
      <c r="DE7" s="4">
        <f t="shared" si="9"/>
        <v>100</v>
      </c>
      <c r="DF7" s="4">
        <f t="shared" si="9"/>
        <v>100</v>
      </c>
      <c r="DG7" s="4">
        <f t="shared" si="9"/>
        <v>100</v>
      </c>
      <c r="DH7" s="4">
        <f t="shared" si="9"/>
        <v>100</v>
      </c>
      <c r="DI7" s="4">
        <f t="shared" si="9"/>
        <v>100</v>
      </c>
      <c r="DJ7" s="4">
        <f t="shared" si="9"/>
        <v>100</v>
      </c>
      <c r="DK7" s="4">
        <f t="shared" si="9"/>
        <v>100</v>
      </c>
      <c r="DL7" s="4">
        <f t="shared" si="9"/>
        <v>100</v>
      </c>
      <c r="DM7" s="4">
        <f t="shared" si="9"/>
        <v>100</v>
      </c>
      <c r="DN7" s="4">
        <f t="shared" si="9"/>
        <v>100</v>
      </c>
      <c r="DO7" s="4">
        <f t="shared" si="9"/>
        <v>100</v>
      </c>
      <c r="DP7" s="4">
        <f t="shared" si="9"/>
        <v>100</v>
      </c>
      <c r="DQ7" s="4">
        <f t="shared" si="9"/>
        <v>100</v>
      </c>
      <c r="DR7" s="4">
        <f t="shared" si="9"/>
        <v>100</v>
      </c>
      <c r="DS7" s="4">
        <f t="shared" si="9"/>
        <v>100</v>
      </c>
      <c r="DT7" s="4">
        <f t="shared" si="9"/>
        <v>100</v>
      </c>
      <c r="DU7" s="4">
        <f t="shared" si="9"/>
        <v>100</v>
      </c>
      <c r="DV7" s="4">
        <f t="shared" si="9"/>
        <v>100</v>
      </c>
      <c r="DW7" s="4">
        <f t="shared" si="9"/>
        <v>100</v>
      </c>
      <c r="DX7" s="4">
        <f t="shared" si="9"/>
        <v>100</v>
      </c>
      <c r="DY7" s="4">
        <f t="shared" si="9"/>
        <v>100</v>
      </c>
      <c r="DZ7" s="4">
        <f t="shared" si="9"/>
        <v>100</v>
      </c>
      <c r="EA7" s="4">
        <f t="shared" si="9"/>
        <v>100</v>
      </c>
      <c r="EB7" s="4">
        <f t="shared" si="9"/>
        <v>100</v>
      </c>
      <c r="EC7" s="4">
        <f t="shared" ref="EC7:GN7" si="10">EC13+EB7+EB12</f>
        <v>100</v>
      </c>
      <c r="ED7" s="4">
        <f t="shared" si="10"/>
        <v>100</v>
      </c>
      <c r="EE7" s="4">
        <f t="shared" si="10"/>
        <v>100</v>
      </c>
      <c r="EF7" s="4">
        <f t="shared" si="10"/>
        <v>100</v>
      </c>
      <c r="EG7" s="4">
        <f t="shared" si="10"/>
        <v>100</v>
      </c>
      <c r="EH7" s="4">
        <f t="shared" si="10"/>
        <v>100</v>
      </c>
      <c r="EI7" s="4">
        <f t="shared" si="10"/>
        <v>100</v>
      </c>
      <c r="EJ7" s="4">
        <f t="shared" si="10"/>
        <v>100</v>
      </c>
      <c r="EK7" s="4">
        <f t="shared" si="10"/>
        <v>100</v>
      </c>
      <c r="EL7" s="4">
        <f t="shared" si="10"/>
        <v>100</v>
      </c>
      <c r="EM7" s="4">
        <f t="shared" si="10"/>
        <v>100</v>
      </c>
      <c r="EN7" s="4">
        <f t="shared" si="10"/>
        <v>100</v>
      </c>
      <c r="EO7" s="4">
        <f t="shared" si="10"/>
        <v>100</v>
      </c>
      <c r="EP7" s="4">
        <f t="shared" si="10"/>
        <v>100</v>
      </c>
      <c r="EQ7" s="4">
        <f t="shared" si="10"/>
        <v>100</v>
      </c>
      <c r="ER7" s="4">
        <f t="shared" si="10"/>
        <v>100</v>
      </c>
      <c r="ES7" s="4">
        <f t="shared" si="10"/>
        <v>100</v>
      </c>
      <c r="ET7" s="4">
        <f t="shared" si="10"/>
        <v>100</v>
      </c>
      <c r="EU7" s="4">
        <f t="shared" si="10"/>
        <v>100</v>
      </c>
      <c r="EV7" s="4">
        <f t="shared" si="10"/>
        <v>100</v>
      </c>
      <c r="EW7" s="4">
        <f t="shared" si="10"/>
        <v>100</v>
      </c>
      <c r="EX7" s="4">
        <f t="shared" si="10"/>
        <v>100</v>
      </c>
      <c r="EY7" s="4">
        <f t="shared" si="10"/>
        <v>100</v>
      </c>
      <c r="EZ7" s="4">
        <f t="shared" si="10"/>
        <v>100</v>
      </c>
      <c r="FA7" s="4">
        <f t="shared" si="10"/>
        <v>100</v>
      </c>
      <c r="FB7" s="4">
        <f t="shared" si="10"/>
        <v>100</v>
      </c>
      <c r="FC7" s="4">
        <f t="shared" si="10"/>
        <v>100</v>
      </c>
      <c r="FD7" s="4">
        <f t="shared" si="10"/>
        <v>100</v>
      </c>
      <c r="FE7" s="4">
        <f t="shared" si="10"/>
        <v>100</v>
      </c>
      <c r="FF7" s="4">
        <f t="shared" si="10"/>
        <v>100</v>
      </c>
      <c r="FG7" s="4">
        <f t="shared" si="10"/>
        <v>100</v>
      </c>
      <c r="FH7" s="4">
        <f t="shared" si="10"/>
        <v>100</v>
      </c>
      <c r="FI7" s="4">
        <f t="shared" si="10"/>
        <v>100</v>
      </c>
      <c r="FJ7" s="4">
        <f t="shared" si="10"/>
        <v>100</v>
      </c>
      <c r="FK7" s="4">
        <f t="shared" si="10"/>
        <v>100</v>
      </c>
      <c r="FL7" s="4">
        <f t="shared" si="10"/>
        <v>100</v>
      </c>
      <c r="FM7" s="4">
        <f t="shared" si="10"/>
        <v>100</v>
      </c>
      <c r="FN7" s="4">
        <f t="shared" si="10"/>
        <v>100</v>
      </c>
      <c r="FO7" s="4">
        <f t="shared" si="10"/>
        <v>100</v>
      </c>
      <c r="FP7" s="4">
        <f t="shared" si="10"/>
        <v>100</v>
      </c>
      <c r="FQ7" s="4">
        <f t="shared" si="10"/>
        <v>100</v>
      </c>
      <c r="FR7" s="4">
        <f t="shared" si="10"/>
        <v>100</v>
      </c>
      <c r="FS7" s="4">
        <f t="shared" si="10"/>
        <v>100</v>
      </c>
      <c r="FT7" s="4">
        <f t="shared" si="10"/>
        <v>100</v>
      </c>
      <c r="FU7" s="4">
        <f t="shared" si="10"/>
        <v>100</v>
      </c>
      <c r="FV7" s="4">
        <f t="shared" si="10"/>
        <v>100</v>
      </c>
      <c r="FW7" s="4">
        <f t="shared" si="10"/>
        <v>100</v>
      </c>
      <c r="FX7" s="4">
        <f t="shared" si="10"/>
        <v>100</v>
      </c>
      <c r="FY7" s="4">
        <f t="shared" si="10"/>
        <v>100</v>
      </c>
      <c r="FZ7" s="4">
        <f t="shared" si="10"/>
        <v>100</v>
      </c>
      <c r="GA7" s="4">
        <f t="shared" si="10"/>
        <v>100</v>
      </c>
      <c r="GB7" s="4">
        <f t="shared" si="10"/>
        <v>100</v>
      </c>
      <c r="GC7" s="4">
        <f t="shared" si="10"/>
        <v>100</v>
      </c>
      <c r="GD7" s="4">
        <f t="shared" si="10"/>
        <v>100</v>
      </c>
      <c r="GE7" s="4">
        <f t="shared" si="10"/>
        <v>100</v>
      </c>
      <c r="GF7" s="4">
        <f t="shared" si="10"/>
        <v>100</v>
      </c>
      <c r="GG7" s="4">
        <f t="shared" si="10"/>
        <v>100</v>
      </c>
      <c r="GH7" s="4">
        <f t="shared" si="10"/>
        <v>100</v>
      </c>
      <c r="GI7" s="4">
        <f t="shared" si="10"/>
        <v>100</v>
      </c>
      <c r="GJ7" s="4">
        <f t="shared" si="10"/>
        <v>100</v>
      </c>
      <c r="GK7" s="4">
        <f t="shared" si="10"/>
        <v>100</v>
      </c>
      <c r="GL7" s="4">
        <f t="shared" si="10"/>
        <v>100</v>
      </c>
      <c r="GM7" s="4">
        <f t="shared" si="10"/>
        <v>100</v>
      </c>
      <c r="GN7" s="4">
        <f t="shared" si="10"/>
        <v>100</v>
      </c>
      <c r="GO7" s="4">
        <f t="shared" ref="GO7:IV7" si="11">GO13+GN7+GN12</f>
        <v>100</v>
      </c>
      <c r="GP7" s="4">
        <f t="shared" si="11"/>
        <v>100</v>
      </c>
      <c r="GQ7" s="4">
        <f t="shared" si="11"/>
        <v>100</v>
      </c>
      <c r="GR7" s="4">
        <f t="shared" si="11"/>
        <v>100</v>
      </c>
      <c r="GS7" s="4">
        <f t="shared" si="11"/>
        <v>100</v>
      </c>
      <c r="GT7" s="4">
        <f t="shared" si="11"/>
        <v>100</v>
      </c>
      <c r="GU7" s="4">
        <f t="shared" si="11"/>
        <v>100</v>
      </c>
      <c r="GV7" s="4">
        <f t="shared" si="11"/>
        <v>100</v>
      </c>
      <c r="GW7" s="4">
        <f t="shared" si="11"/>
        <v>100</v>
      </c>
      <c r="GX7" s="4">
        <f t="shared" si="11"/>
        <v>100</v>
      </c>
      <c r="GY7" s="4">
        <f t="shared" si="11"/>
        <v>100</v>
      </c>
      <c r="GZ7" s="4">
        <f t="shared" si="11"/>
        <v>100</v>
      </c>
      <c r="HA7" s="4">
        <f t="shared" si="11"/>
        <v>100</v>
      </c>
      <c r="HB7" s="4">
        <f t="shared" si="11"/>
        <v>100</v>
      </c>
      <c r="HC7" s="4">
        <f t="shared" si="11"/>
        <v>100</v>
      </c>
      <c r="HD7" s="4">
        <f t="shared" si="11"/>
        <v>100</v>
      </c>
      <c r="HE7" s="4">
        <f t="shared" si="11"/>
        <v>100</v>
      </c>
      <c r="HF7" s="4">
        <f t="shared" si="11"/>
        <v>100</v>
      </c>
      <c r="HG7" s="4">
        <f t="shared" si="11"/>
        <v>100</v>
      </c>
      <c r="HH7" s="4">
        <f t="shared" si="11"/>
        <v>100</v>
      </c>
      <c r="HI7" s="4">
        <f t="shared" si="11"/>
        <v>100</v>
      </c>
      <c r="HJ7" s="4">
        <f t="shared" si="11"/>
        <v>100</v>
      </c>
      <c r="HK7" s="4">
        <f t="shared" si="11"/>
        <v>100</v>
      </c>
      <c r="HL7" s="4">
        <f t="shared" si="11"/>
        <v>100</v>
      </c>
      <c r="HM7" s="4">
        <f t="shared" si="11"/>
        <v>100</v>
      </c>
      <c r="HN7" s="4">
        <f t="shared" si="11"/>
        <v>100</v>
      </c>
      <c r="HO7" s="4">
        <f t="shared" si="11"/>
        <v>100</v>
      </c>
      <c r="HP7" s="4">
        <f t="shared" si="11"/>
        <v>100</v>
      </c>
      <c r="HQ7" s="4">
        <f t="shared" si="11"/>
        <v>100</v>
      </c>
      <c r="HR7" s="4">
        <f t="shared" si="11"/>
        <v>100</v>
      </c>
      <c r="HS7" s="4">
        <f t="shared" si="11"/>
        <v>100</v>
      </c>
      <c r="HT7" s="4">
        <f t="shared" si="11"/>
        <v>100</v>
      </c>
      <c r="HU7" s="4">
        <f t="shared" si="11"/>
        <v>100</v>
      </c>
      <c r="HV7" s="4">
        <f t="shared" si="11"/>
        <v>100</v>
      </c>
      <c r="HW7" s="4">
        <f t="shared" si="11"/>
        <v>100</v>
      </c>
      <c r="HX7" s="4">
        <f t="shared" si="11"/>
        <v>100</v>
      </c>
      <c r="HY7" s="4">
        <f t="shared" si="11"/>
        <v>100</v>
      </c>
      <c r="HZ7" s="4">
        <f t="shared" si="11"/>
        <v>100</v>
      </c>
      <c r="IA7" s="4">
        <f t="shared" si="11"/>
        <v>100</v>
      </c>
      <c r="IB7" s="4">
        <f t="shared" si="11"/>
        <v>100</v>
      </c>
      <c r="IC7" s="4">
        <f t="shared" si="11"/>
        <v>100</v>
      </c>
      <c r="ID7" s="4">
        <f t="shared" si="11"/>
        <v>100</v>
      </c>
      <c r="IE7" s="4">
        <f t="shared" si="11"/>
        <v>100</v>
      </c>
      <c r="IF7" s="4">
        <f t="shared" si="11"/>
        <v>100</v>
      </c>
      <c r="IG7" s="4">
        <f t="shared" si="11"/>
        <v>100</v>
      </c>
      <c r="IH7" s="4">
        <f t="shared" si="11"/>
        <v>100</v>
      </c>
      <c r="II7" s="4">
        <f t="shared" si="11"/>
        <v>100</v>
      </c>
      <c r="IJ7" s="4">
        <f t="shared" si="11"/>
        <v>100</v>
      </c>
      <c r="IK7" s="4">
        <f t="shared" si="11"/>
        <v>100</v>
      </c>
      <c r="IL7" s="4">
        <f t="shared" si="11"/>
        <v>100</v>
      </c>
      <c r="IM7" s="4">
        <f t="shared" si="11"/>
        <v>100</v>
      </c>
      <c r="IN7" s="4">
        <f t="shared" si="11"/>
        <v>100</v>
      </c>
      <c r="IO7" s="4">
        <f t="shared" si="11"/>
        <v>100</v>
      </c>
      <c r="IP7" s="4">
        <f t="shared" si="11"/>
        <v>100</v>
      </c>
      <c r="IQ7" s="4">
        <f t="shared" si="11"/>
        <v>100</v>
      </c>
      <c r="IR7" s="4">
        <f t="shared" si="11"/>
        <v>100</v>
      </c>
      <c r="IS7" s="4">
        <f t="shared" si="11"/>
        <v>100</v>
      </c>
      <c r="IT7" s="4">
        <f t="shared" si="11"/>
        <v>100</v>
      </c>
      <c r="IU7" s="4">
        <f t="shared" si="11"/>
        <v>100</v>
      </c>
      <c r="IV7" s="4">
        <f t="shared" si="11"/>
        <v>100</v>
      </c>
    </row>
    <row r="8" spans="1:256" s="24" customFormat="1" x14ac:dyDescent="0.15">
      <c r="A8" s="24" t="s">
        <v>18</v>
      </c>
      <c r="B8" s="12"/>
      <c r="C8" s="13">
        <f t="shared" ref="C8:BN8" si="12">C7-B7</f>
        <v>0</v>
      </c>
      <c r="D8" s="13">
        <f t="shared" si="12"/>
        <v>0</v>
      </c>
      <c r="E8" s="13">
        <f t="shared" si="12"/>
        <v>0</v>
      </c>
      <c r="F8" s="13">
        <f t="shared" si="12"/>
        <v>0</v>
      </c>
      <c r="G8" s="13">
        <f t="shared" si="12"/>
        <v>0</v>
      </c>
      <c r="H8" s="13">
        <f t="shared" si="12"/>
        <v>0</v>
      </c>
      <c r="I8" s="13">
        <f t="shared" si="12"/>
        <v>0</v>
      </c>
      <c r="J8" s="13">
        <f t="shared" si="12"/>
        <v>0</v>
      </c>
      <c r="K8" s="13">
        <f t="shared" si="12"/>
        <v>0</v>
      </c>
      <c r="L8" s="13">
        <f t="shared" si="12"/>
        <v>0</v>
      </c>
      <c r="M8" s="13">
        <f t="shared" si="12"/>
        <v>0</v>
      </c>
      <c r="N8" s="13">
        <f t="shared" si="12"/>
        <v>0</v>
      </c>
      <c r="O8" s="13">
        <f t="shared" si="12"/>
        <v>0</v>
      </c>
      <c r="P8" s="13">
        <f t="shared" si="12"/>
        <v>0</v>
      </c>
      <c r="Q8" s="13">
        <f t="shared" si="12"/>
        <v>0</v>
      </c>
      <c r="R8" s="13">
        <f t="shared" si="12"/>
        <v>0</v>
      </c>
      <c r="S8" s="13">
        <f t="shared" si="12"/>
        <v>0</v>
      </c>
      <c r="T8" s="13">
        <f t="shared" si="12"/>
        <v>0</v>
      </c>
      <c r="U8" s="13">
        <f t="shared" si="12"/>
        <v>0</v>
      </c>
      <c r="V8" s="13">
        <f t="shared" si="12"/>
        <v>0</v>
      </c>
      <c r="W8" s="13">
        <f t="shared" si="12"/>
        <v>0</v>
      </c>
      <c r="X8" s="13">
        <f t="shared" si="12"/>
        <v>0</v>
      </c>
      <c r="Y8" s="13">
        <f t="shared" si="12"/>
        <v>0</v>
      </c>
      <c r="Z8" s="13">
        <f t="shared" si="12"/>
        <v>0</v>
      </c>
      <c r="AA8" s="13">
        <f t="shared" si="12"/>
        <v>0</v>
      </c>
      <c r="AB8" s="13">
        <f t="shared" si="12"/>
        <v>0</v>
      </c>
      <c r="AC8" s="13">
        <f t="shared" si="12"/>
        <v>0</v>
      </c>
      <c r="AD8" s="13">
        <f t="shared" si="12"/>
        <v>0</v>
      </c>
      <c r="AE8" s="13">
        <f t="shared" si="12"/>
        <v>0</v>
      </c>
      <c r="AF8" s="13">
        <f t="shared" si="12"/>
        <v>0</v>
      </c>
      <c r="AG8" s="13">
        <f t="shared" si="12"/>
        <v>0</v>
      </c>
      <c r="AH8" s="13">
        <f t="shared" si="12"/>
        <v>0</v>
      </c>
      <c r="AI8" s="13">
        <f t="shared" si="12"/>
        <v>0</v>
      </c>
      <c r="AJ8" s="13">
        <f t="shared" si="12"/>
        <v>0</v>
      </c>
      <c r="AK8" s="13">
        <f t="shared" si="12"/>
        <v>0</v>
      </c>
      <c r="AL8" s="13">
        <f t="shared" si="12"/>
        <v>0</v>
      </c>
      <c r="AM8" s="13">
        <f t="shared" si="12"/>
        <v>0</v>
      </c>
      <c r="AN8" s="13">
        <f t="shared" si="12"/>
        <v>0</v>
      </c>
      <c r="AO8" s="13">
        <f t="shared" si="12"/>
        <v>0</v>
      </c>
      <c r="AP8" s="13">
        <f t="shared" si="12"/>
        <v>0</v>
      </c>
      <c r="AQ8" s="13">
        <f t="shared" si="12"/>
        <v>0</v>
      </c>
      <c r="AR8" s="13">
        <f t="shared" si="12"/>
        <v>0</v>
      </c>
      <c r="AS8" s="13">
        <f t="shared" si="12"/>
        <v>0</v>
      </c>
      <c r="AT8" s="13">
        <f t="shared" si="12"/>
        <v>0</v>
      </c>
      <c r="AU8" s="13">
        <f t="shared" si="12"/>
        <v>0</v>
      </c>
      <c r="AV8" s="13">
        <f t="shared" si="12"/>
        <v>0</v>
      </c>
      <c r="AW8" s="13">
        <f t="shared" si="12"/>
        <v>0</v>
      </c>
      <c r="AX8" s="13">
        <f t="shared" si="12"/>
        <v>0</v>
      </c>
      <c r="AY8" s="13">
        <f t="shared" si="12"/>
        <v>0</v>
      </c>
      <c r="AZ8" s="13">
        <f t="shared" si="12"/>
        <v>0</v>
      </c>
      <c r="BA8" s="13">
        <f t="shared" si="12"/>
        <v>0</v>
      </c>
      <c r="BB8" s="13">
        <f t="shared" si="12"/>
        <v>0</v>
      </c>
      <c r="BC8" s="13">
        <f t="shared" si="12"/>
        <v>0</v>
      </c>
      <c r="BD8" s="13">
        <f t="shared" si="12"/>
        <v>0</v>
      </c>
      <c r="BE8" s="13">
        <f t="shared" si="12"/>
        <v>0</v>
      </c>
      <c r="BF8" s="13">
        <f t="shared" si="12"/>
        <v>0</v>
      </c>
      <c r="BG8" s="13">
        <f t="shared" si="12"/>
        <v>0</v>
      </c>
      <c r="BH8" s="13">
        <f t="shared" si="12"/>
        <v>0</v>
      </c>
      <c r="BI8" s="13">
        <f t="shared" si="12"/>
        <v>0</v>
      </c>
      <c r="BJ8" s="13">
        <f t="shared" si="12"/>
        <v>0</v>
      </c>
      <c r="BK8" s="13">
        <f t="shared" si="12"/>
        <v>0</v>
      </c>
      <c r="BL8" s="13">
        <f t="shared" si="12"/>
        <v>0</v>
      </c>
      <c r="BM8" s="13">
        <f t="shared" si="12"/>
        <v>0</v>
      </c>
      <c r="BN8" s="13">
        <f t="shared" si="12"/>
        <v>0</v>
      </c>
      <c r="BO8" s="13">
        <f t="shared" ref="BO8:DZ8" si="13">BO7-BN7</f>
        <v>0</v>
      </c>
      <c r="BP8" s="13">
        <f t="shared" si="13"/>
        <v>0</v>
      </c>
      <c r="BQ8" s="13">
        <f t="shared" si="13"/>
        <v>0</v>
      </c>
      <c r="BR8" s="13">
        <f t="shared" si="13"/>
        <v>0</v>
      </c>
      <c r="BS8" s="13">
        <f t="shared" si="13"/>
        <v>0</v>
      </c>
      <c r="BT8" s="13">
        <f t="shared" si="13"/>
        <v>0</v>
      </c>
      <c r="BU8" s="13">
        <f t="shared" si="13"/>
        <v>0</v>
      </c>
      <c r="BV8" s="13">
        <f t="shared" si="13"/>
        <v>0</v>
      </c>
      <c r="BW8" s="13">
        <f t="shared" si="13"/>
        <v>0</v>
      </c>
      <c r="BX8" s="13">
        <f t="shared" si="13"/>
        <v>0</v>
      </c>
      <c r="BY8" s="13">
        <f t="shared" si="13"/>
        <v>0</v>
      </c>
      <c r="BZ8" s="13">
        <f t="shared" si="13"/>
        <v>0</v>
      </c>
      <c r="CA8" s="13">
        <f t="shared" si="13"/>
        <v>0</v>
      </c>
      <c r="CB8" s="13">
        <f t="shared" si="13"/>
        <v>0</v>
      </c>
      <c r="CC8" s="13">
        <f t="shared" si="13"/>
        <v>0</v>
      </c>
      <c r="CD8" s="13">
        <f t="shared" si="13"/>
        <v>0</v>
      </c>
      <c r="CE8" s="13">
        <f t="shared" si="13"/>
        <v>0</v>
      </c>
      <c r="CF8" s="13">
        <f t="shared" si="13"/>
        <v>0</v>
      </c>
      <c r="CG8" s="13">
        <f t="shared" si="13"/>
        <v>0</v>
      </c>
      <c r="CH8" s="13">
        <f t="shared" si="13"/>
        <v>0</v>
      </c>
      <c r="CI8" s="13">
        <f t="shared" si="13"/>
        <v>0</v>
      </c>
      <c r="CJ8" s="13">
        <f t="shared" si="13"/>
        <v>0</v>
      </c>
      <c r="CK8" s="13">
        <f t="shared" si="13"/>
        <v>0</v>
      </c>
      <c r="CL8" s="13">
        <f t="shared" si="13"/>
        <v>0</v>
      </c>
      <c r="CM8" s="13">
        <f t="shared" si="13"/>
        <v>0</v>
      </c>
      <c r="CN8" s="13">
        <f t="shared" si="13"/>
        <v>0</v>
      </c>
      <c r="CO8" s="13">
        <f t="shared" si="13"/>
        <v>0</v>
      </c>
      <c r="CP8" s="13">
        <f t="shared" si="13"/>
        <v>0</v>
      </c>
      <c r="CQ8" s="13">
        <f t="shared" si="13"/>
        <v>0</v>
      </c>
      <c r="CR8" s="13">
        <f t="shared" si="13"/>
        <v>0</v>
      </c>
      <c r="CS8" s="13">
        <f t="shared" si="13"/>
        <v>0</v>
      </c>
      <c r="CT8" s="13">
        <f t="shared" si="13"/>
        <v>0</v>
      </c>
      <c r="CU8" s="13">
        <f t="shared" si="13"/>
        <v>0</v>
      </c>
      <c r="CV8" s="13">
        <f t="shared" si="13"/>
        <v>0</v>
      </c>
      <c r="CW8" s="13">
        <f t="shared" si="13"/>
        <v>0</v>
      </c>
      <c r="CX8" s="13">
        <f t="shared" si="13"/>
        <v>0</v>
      </c>
      <c r="CY8" s="13">
        <f t="shared" si="13"/>
        <v>0</v>
      </c>
      <c r="CZ8" s="13">
        <f t="shared" si="13"/>
        <v>0</v>
      </c>
      <c r="DA8" s="13">
        <f t="shared" si="13"/>
        <v>0</v>
      </c>
      <c r="DB8" s="13">
        <f t="shared" si="13"/>
        <v>0</v>
      </c>
      <c r="DC8" s="13">
        <f t="shared" si="13"/>
        <v>0</v>
      </c>
      <c r="DD8" s="13">
        <f t="shared" si="13"/>
        <v>0</v>
      </c>
      <c r="DE8" s="13">
        <f t="shared" si="13"/>
        <v>0</v>
      </c>
      <c r="DF8" s="13">
        <f t="shared" si="13"/>
        <v>0</v>
      </c>
      <c r="DG8" s="13">
        <f t="shared" si="13"/>
        <v>0</v>
      </c>
      <c r="DH8" s="13">
        <f t="shared" si="13"/>
        <v>0</v>
      </c>
      <c r="DI8" s="13">
        <f t="shared" si="13"/>
        <v>0</v>
      </c>
      <c r="DJ8" s="13">
        <f t="shared" si="13"/>
        <v>0</v>
      </c>
      <c r="DK8" s="13">
        <f t="shared" si="13"/>
        <v>0</v>
      </c>
      <c r="DL8" s="13">
        <f t="shared" si="13"/>
        <v>0</v>
      </c>
      <c r="DM8" s="13">
        <f t="shared" si="13"/>
        <v>0</v>
      </c>
      <c r="DN8" s="13">
        <f t="shared" si="13"/>
        <v>0</v>
      </c>
      <c r="DO8" s="13">
        <f t="shared" si="13"/>
        <v>0</v>
      </c>
      <c r="DP8" s="13">
        <f t="shared" si="13"/>
        <v>0</v>
      </c>
      <c r="DQ8" s="13">
        <f t="shared" si="13"/>
        <v>0</v>
      </c>
      <c r="DR8" s="13">
        <f t="shared" si="13"/>
        <v>0</v>
      </c>
      <c r="DS8" s="13">
        <f t="shared" si="13"/>
        <v>0</v>
      </c>
      <c r="DT8" s="13">
        <f t="shared" si="13"/>
        <v>0</v>
      </c>
      <c r="DU8" s="13">
        <f t="shared" si="13"/>
        <v>0</v>
      </c>
      <c r="DV8" s="13">
        <f t="shared" si="13"/>
        <v>0</v>
      </c>
      <c r="DW8" s="13">
        <f t="shared" si="13"/>
        <v>0</v>
      </c>
      <c r="DX8" s="13">
        <f t="shared" si="13"/>
        <v>0</v>
      </c>
      <c r="DY8" s="13">
        <f t="shared" si="13"/>
        <v>0</v>
      </c>
      <c r="DZ8" s="13">
        <f t="shared" si="13"/>
        <v>0</v>
      </c>
      <c r="EA8" s="13">
        <f t="shared" ref="EA8:GL8" si="14">EA7-DZ7</f>
        <v>0</v>
      </c>
      <c r="EB8" s="13">
        <f t="shared" si="14"/>
        <v>0</v>
      </c>
      <c r="EC8" s="13">
        <f t="shared" si="14"/>
        <v>0</v>
      </c>
      <c r="ED8" s="13">
        <f t="shared" si="14"/>
        <v>0</v>
      </c>
      <c r="EE8" s="13">
        <f t="shared" si="14"/>
        <v>0</v>
      </c>
      <c r="EF8" s="13">
        <f t="shared" si="14"/>
        <v>0</v>
      </c>
      <c r="EG8" s="13">
        <f t="shared" si="14"/>
        <v>0</v>
      </c>
      <c r="EH8" s="13">
        <f t="shared" si="14"/>
        <v>0</v>
      </c>
      <c r="EI8" s="13">
        <f t="shared" si="14"/>
        <v>0</v>
      </c>
      <c r="EJ8" s="13">
        <f t="shared" si="14"/>
        <v>0</v>
      </c>
      <c r="EK8" s="13">
        <f t="shared" si="14"/>
        <v>0</v>
      </c>
      <c r="EL8" s="13">
        <f t="shared" si="14"/>
        <v>0</v>
      </c>
      <c r="EM8" s="13">
        <f t="shared" si="14"/>
        <v>0</v>
      </c>
      <c r="EN8" s="13">
        <f t="shared" si="14"/>
        <v>0</v>
      </c>
      <c r="EO8" s="13">
        <f t="shared" si="14"/>
        <v>0</v>
      </c>
      <c r="EP8" s="13">
        <f t="shared" si="14"/>
        <v>0</v>
      </c>
      <c r="EQ8" s="13">
        <f t="shared" si="14"/>
        <v>0</v>
      </c>
      <c r="ER8" s="13">
        <f t="shared" si="14"/>
        <v>0</v>
      </c>
      <c r="ES8" s="13">
        <f t="shared" si="14"/>
        <v>0</v>
      </c>
      <c r="ET8" s="13">
        <f t="shared" si="14"/>
        <v>0</v>
      </c>
      <c r="EU8" s="13">
        <f t="shared" si="14"/>
        <v>0</v>
      </c>
      <c r="EV8" s="13">
        <f t="shared" si="14"/>
        <v>0</v>
      </c>
      <c r="EW8" s="13">
        <f t="shared" si="14"/>
        <v>0</v>
      </c>
      <c r="EX8" s="13">
        <f t="shared" si="14"/>
        <v>0</v>
      </c>
      <c r="EY8" s="13">
        <f t="shared" si="14"/>
        <v>0</v>
      </c>
      <c r="EZ8" s="13">
        <f t="shared" si="14"/>
        <v>0</v>
      </c>
      <c r="FA8" s="13">
        <f t="shared" si="14"/>
        <v>0</v>
      </c>
      <c r="FB8" s="13">
        <f t="shared" si="14"/>
        <v>0</v>
      </c>
      <c r="FC8" s="13">
        <f t="shared" si="14"/>
        <v>0</v>
      </c>
      <c r="FD8" s="13">
        <f t="shared" si="14"/>
        <v>0</v>
      </c>
      <c r="FE8" s="13">
        <f t="shared" si="14"/>
        <v>0</v>
      </c>
      <c r="FF8" s="13">
        <f t="shared" si="14"/>
        <v>0</v>
      </c>
      <c r="FG8" s="13">
        <f t="shared" si="14"/>
        <v>0</v>
      </c>
      <c r="FH8" s="13">
        <f t="shared" si="14"/>
        <v>0</v>
      </c>
      <c r="FI8" s="13">
        <f t="shared" si="14"/>
        <v>0</v>
      </c>
      <c r="FJ8" s="13">
        <f t="shared" si="14"/>
        <v>0</v>
      </c>
      <c r="FK8" s="13">
        <f t="shared" si="14"/>
        <v>0</v>
      </c>
      <c r="FL8" s="13">
        <f t="shared" si="14"/>
        <v>0</v>
      </c>
      <c r="FM8" s="13">
        <f t="shared" si="14"/>
        <v>0</v>
      </c>
      <c r="FN8" s="13">
        <f t="shared" si="14"/>
        <v>0</v>
      </c>
      <c r="FO8" s="13">
        <f t="shared" si="14"/>
        <v>0</v>
      </c>
      <c r="FP8" s="13">
        <f t="shared" si="14"/>
        <v>0</v>
      </c>
      <c r="FQ8" s="13">
        <f t="shared" si="14"/>
        <v>0</v>
      </c>
      <c r="FR8" s="13">
        <f t="shared" si="14"/>
        <v>0</v>
      </c>
      <c r="FS8" s="13">
        <f t="shared" si="14"/>
        <v>0</v>
      </c>
      <c r="FT8" s="13">
        <f t="shared" si="14"/>
        <v>0</v>
      </c>
      <c r="FU8" s="13">
        <f t="shared" si="14"/>
        <v>0</v>
      </c>
      <c r="FV8" s="13">
        <f t="shared" si="14"/>
        <v>0</v>
      </c>
      <c r="FW8" s="13">
        <f t="shared" si="14"/>
        <v>0</v>
      </c>
      <c r="FX8" s="13">
        <f t="shared" si="14"/>
        <v>0</v>
      </c>
      <c r="FY8" s="13">
        <f t="shared" si="14"/>
        <v>0</v>
      </c>
      <c r="FZ8" s="13">
        <f t="shared" si="14"/>
        <v>0</v>
      </c>
      <c r="GA8" s="13">
        <f t="shared" si="14"/>
        <v>0</v>
      </c>
      <c r="GB8" s="13">
        <f t="shared" si="14"/>
        <v>0</v>
      </c>
      <c r="GC8" s="13">
        <f t="shared" si="14"/>
        <v>0</v>
      </c>
      <c r="GD8" s="13">
        <f t="shared" si="14"/>
        <v>0</v>
      </c>
      <c r="GE8" s="13">
        <f t="shared" si="14"/>
        <v>0</v>
      </c>
      <c r="GF8" s="13">
        <f t="shared" si="14"/>
        <v>0</v>
      </c>
      <c r="GG8" s="13">
        <f t="shared" si="14"/>
        <v>0</v>
      </c>
      <c r="GH8" s="13">
        <f t="shared" si="14"/>
        <v>0</v>
      </c>
      <c r="GI8" s="13">
        <f t="shared" si="14"/>
        <v>0</v>
      </c>
      <c r="GJ8" s="13">
        <f t="shared" si="14"/>
        <v>0</v>
      </c>
      <c r="GK8" s="13">
        <f t="shared" si="14"/>
        <v>0</v>
      </c>
      <c r="GL8" s="13">
        <f t="shared" si="14"/>
        <v>0</v>
      </c>
      <c r="GM8" s="13">
        <f t="shared" ref="GM8:IV8" si="15">GM7-GL7</f>
        <v>0</v>
      </c>
      <c r="GN8" s="13">
        <f t="shared" si="15"/>
        <v>0</v>
      </c>
      <c r="GO8" s="13">
        <f t="shared" si="15"/>
        <v>0</v>
      </c>
      <c r="GP8" s="13">
        <f t="shared" si="15"/>
        <v>0</v>
      </c>
      <c r="GQ8" s="13">
        <f t="shared" si="15"/>
        <v>0</v>
      </c>
      <c r="GR8" s="13">
        <f t="shared" si="15"/>
        <v>0</v>
      </c>
      <c r="GS8" s="13">
        <f t="shared" si="15"/>
        <v>0</v>
      </c>
      <c r="GT8" s="13">
        <f t="shared" si="15"/>
        <v>0</v>
      </c>
      <c r="GU8" s="13">
        <f t="shared" si="15"/>
        <v>0</v>
      </c>
      <c r="GV8" s="13">
        <f t="shared" si="15"/>
        <v>0</v>
      </c>
      <c r="GW8" s="13">
        <f t="shared" si="15"/>
        <v>0</v>
      </c>
      <c r="GX8" s="13">
        <f t="shared" si="15"/>
        <v>0</v>
      </c>
      <c r="GY8" s="13">
        <f t="shared" si="15"/>
        <v>0</v>
      </c>
      <c r="GZ8" s="13">
        <f t="shared" si="15"/>
        <v>0</v>
      </c>
      <c r="HA8" s="13">
        <f t="shared" si="15"/>
        <v>0</v>
      </c>
      <c r="HB8" s="13">
        <f t="shared" si="15"/>
        <v>0</v>
      </c>
      <c r="HC8" s="13">
        <f t="shared" si="15"/>
        <v>0</v>
      </c>
      <c r="HD8" s="13">
        <f t="shared" si="15"/>
        <v>0</v>
      </c>
      <c r="HE8" s="13">
        <f t="shared" si="15"/>
        <v>0</v>
      </c>
      <c r="HF8" s="13">
        <f t="shared" si="15"/>
        <v>0</v>
      </c>
      <c r="HG8" s="13">
        <f t="shared" si="15"/>
        <v>0</v>
      </c>
      <c r="HH8" s="13">
        <f t="shared" si="15"/>
        <v>0</v>
      </c>
      <c r="HI8" s="13">
        <f t="shared" si="15"/>
        <v>0</v>
      </c>
      <c r="HJ8" s="13">
        <f t="shared" si="15"/>
        <v>0</v>
      </c>
      <c r="HK8" s="13">
        <f t="shared" si="15"/>
        <v>0</v>
      </c>
      <c r="HL8" s="13">
        <f t="shared" si="15"/>
        <v>0</v>
      </c>
      <c r="HM8" s="13">
        <f t="shared" si="15"/>
        <v>0</v>
      </c>
      <c r="HN8" s="13">
        <f t="shared" si="15"/>
        <v>0</v>
      </c>
      <c r="HO8" s="13">
        <f t="shared" si="15"/>
        <v>0</v>
      </c>
      <c r="HP8" s="13">
        <f t="shared" si="15"/>
        <v>0</v>
      </c>
      <c r="HQ8" s="13">
        <f t="shared" si="15"/>
        <v>0</v>
      </c>
      <c r="HR8" s="13">
        <f t="shared" si="15"/>
        <v>0</v>
      </c>
      <c r="HS8" s="13">
        <f t="shared" si="15"/>
        <v>0</v>
      </c>
      <c r="HT8" s="13">
        <f t="shared" si="15"/>
        <v>0</v>
      </c>
      <c r="HU8" s="13">
        <f t="shared" si="15"/>
        <v>0</v>
      </c>
      <c r="HV8" s="13">
        <f t="shared" si="15"/>
        <v>0</v>
      </c>
      <c r="HW8" s="13">
        <f t="shared" si="15"/>
        <v>0</v>
      </c>
      <c r="HX8" s="13">
        <f t="shared" si="15"/>
        <v>0</v>
      </c>
      <c r="HY8" s="13">
        <f t="shared" si="15"/>
        <v>0</v>
      </c>
      <c r="HZ8" s="13">
        <f t="shared" si="15"/>
        <v>0</v>
      </c>
      <c r="IA8" s="13">
        <f t="shared" si="15"/>
        <v>0</v>
      </c>
      <c r="IB8" s="13">
        <f t="shared" si="15"/>
        <v>0</v>
      </c>
      <c r="IC8" s="13">
        <f t="shared" si="15"/>
        <v>0</v>
      </c>
      <c r="ID8" s="13">
        <f t="shared" si="15"/>
        <v>0</v>
      </c>
      <c r="IE8" s="13">
        <f t="shared" si="15"/>
        <v>0</v>
      </c>
      <c r="IF8" s="13">
        <f t="shared" si="15"/>
        <v>0</v>
      </c>
      <c r="IG8" s="13">
        <f t="shared" si="15"/>
        <v>0</v>
      </c>
      <c r="IH8" s="13">
        <f t="shared" si="15"/>
        <v>0</v>
      </c>
      <c r="II8" s="13">
        <f t="shared" si="15"/>
        <v>0</v>
      </c>
      <c r="IJ8" s="13">
        <f t="shared" si="15"/>
        <v>0</v>
      </c>
      <c r="IK8" s="13">
        <f t="shared" si="15"/>
        <v>0</v>
      </c>
      <c r="IL8" s="13">
        <f t="shared" si="15"/>
        <v>0</v>
      </c>
      <c r="IM8" s="13">
        <f t="shared" si="15"/>
        <v>0</v>
      </c>
      <c r="IN8" s="13">
        <f t="shared" si="15"/>
        <v>0</v>
      </c>
      <c r="IO8" s="13">
        <f t="shared" si="15"/>
        <v>0</v>
      </c>
      <c r="IP8" s="13">
        <f t="shared" si="15"/>
        <v>0</v>
      </c>
      <c r="IQ8" s="13">
        <f t="shared" si="15"/>
        <v>0</v>
      </c>
      <c r="IR8" s="13">
        <f t="shared" si="15"/>
        <v>0</v>
      </c>
      <c r="IS8" s="13">
        <f t="shared" si="15"/>
        <v>0</v>
      </c>
      <c r="IT8" s="13">
        <f t="shared" si="15"/>
        <v>0</v>
      </c>
      <c r="IU8" s="13">
        <f t="shared" si="15"/>
        <v>0</v>
      </c>
      <c r="IV8" s="13">
        <f t="shared" si="15"/>
        <v>0</v>
      </c>
    </row>
    <row r="9" spans="1:256" x14ac:dyDescent="0.15">
      <c r="A9" s="1" t="s">
        <v>11</v>
      </c>
      <c r="B9" s="27">
        <v>1</v>
      </c>
      <c r="C9" s="6">
        <f>B9</f>
        <v>1</v>
      </c>
      <c r="D9" s="6">
        <f>C9</f>
        <v>1</v>
      </c>
      <c r="E9" s="6">
        <f t="shared" ref="E9:BP9" si="16">D9</f>
        <v>1</v>
      </c>
      <c r="F9" s="6">
        <f t="shared" si="16"/>
        <v>1</v>
      </c>
      <c r="G9" s="6">
        <f t="shared" si="16"/>
        <v>1</v>
      </c>
      <c r="H9" s="6">
        <f t="shared" si="16"/>
        <v>1</v>
      </c>
      <c r="I9" s="6">
        <f t="shared" si="16"/>
        <v>1</v>
      </c>
      <c r="J9" s="6">
        <f t="shared" si="16"/>
        <v>1</v>
      </c>
      <c r="K9" s="6">
        <f t="shared" si="16"/>
        <v>1</v>
      </c>
      <c r="L9" s="6">
        <f t="shared" si="16"/>
        <v>1</v>
      </c>
      <c r="M9" s="6">
        <f t="shared" si="16"/>
        <v>1</v>
      </c>
      <c r="N9" s="6">
        <f t="shared" si="16"/>
        <v>1</v>
      </c>
      <c r="O9" s="6">
        <f t="shared" si="16"/>
        <v>1</v>
      </c>
      <c r="P9" s="6">
        <f t="shared" si="16"/>
        <v>1</v>
      </c>
      <c r="Q9" s="6">
        <f t="shared" si="16"/>
        <v>1</v>
      </c>
      <c r="R9" s="6">
        <f t="shared" si="16"/>
        <v>1</v>
      </c>
      <c r="S9" s="6">
        <f t="shared" si="16"/>
        <v>1</v>
      </c>
      <c r="T9" s="6">
        <f t="shared" si="16"/>
        <v>1</v>
      </c>
      <c r="U9" s="6">
        <f t="shared" si="16"/>
        <v>1</v>
      </c>
      <c r="V9" s="6">
        <f t="shared" si="16"/>
        <v>1</v>
      </c>
      <c r="W9" s="6">
        <f t="shared" si="16"/>
        <v>1</v>
      </c>
      <c r="X9" s="6">
        <f t="shared" si="16"/>
        <v>1</v>
      </c>
      <c r="Y9" s="6">
        <f t="shared" si="16"/>
        <v>1</v>
      </c>
      <c r="Z9" s="6">
        <f t="shared" si="16"/>
        <v>1</v>
      </c>
      <c r="AA9" s="6">
        <f t="shared" si="16"/>
        <v>1</v>
      </c>
      <c r="AB9" s="6">
        <f t="shared" si="16"/>
        <v>1</v>
      </c>
      <c r="AC9" s="6">
        <f t="shared" si="16"/>
        <v>1</v>
      </c>
      <c r="AD9" s="6">
        <f t="shared" si="16"/>
        <v>1</v>
      </c>
      <c r="AE9" s="6">
        <f t="shared" si="16"/>
        <v>1</v>
      </c>
      <c r="AF9" s="6">
        <f t="shared" si="16"/>
        <v>1</v>
      </c>
      <c r="AG9" s="6">
        <f t="shared" si="16"/>
        <v>1</v>
      </c>
      <c r="AH9" s="6">
        <f t="shared" si="16"/>
        <v>1</v>
      </c>
      <c r="AI9" s="6">
        <f t="shared" si="16"/>
        <v>1</v>
      </c>
      <c r="AJ9" s="6">
        <f t="shared" si="16"/>
        <v>1</v>
      </c>
      <c r="AK9" s="6">
        <f t="shared" si="16"/>
        <v>1</v>
      </c>
      <c r="AL9" s="6">
        <f t="shared" si="16"/>
        <v>1</v>
      </c>
      <c r="AM9" s="6">
        <f t="shared" si="16"/>
        <v>1</v>
      </c>
      <c r="AN9" s="6">
        <f t="shared" si="16"/>
        <v>1</v>
      </c>
      <c r="AO9" s="6">
        <f t="shared" si="16"/>
        <v>1</v>
      </c>
      <c r="AP9" s="6">
        <f t="shared" si="16"/>
        <v>1</v>
      </c>
      <c r="AQ9" s="6">
        <f t="shared" si="16"/>
        <v>1</v>
      </c>
      <c r="AR9" s="6">
        <f t="shared" si="16"/>
        <v>1</v>
      </c>
      <c r="AS9" s="6">
        <f t="shared" si="16"/>
        <v>1</v>
      </c>
      <c r="AT9" s="6">
        <f t="shared" si="16"/>
        <v>1</v>
      </c>
      <c r="AU9" s="6">
        <f t="shared" si="16"/>
        <v>1</v>
      </c>
      <c r="AV9" s="6">
        <f t="shared" si="16"/>
        <v>1</v>
      </c>
      <c r="AW9" s="6">
        <f t="shared" si="16"/>
        <v>1</v>
      </c>
      <c r="AX9" s="6">
        <f t="shared" si="16"/>
        <v>1</v>
      </c>
      <c r="AY9" s="6">
        <f t="shared" si="16"/>
        <v>1</v>
      </c>
      <c r="AZ9" s="6">
        <f t="shared" si="16"/>
        <v>1</v>
      </c>
      <c r="BA9" s="6">
        <f t="shared" si="16"/>
        <v>1</v>
      </c>
      <c r="BB9" s="6">
        <f t="shared" si="16"/>
        <v>1</v>
      </c>
      <c r="BC9" s="6">
        <f t="shared" si="16"/>
        <v>1</v>
      </c>
      <c r="BD9" s="6">
        <f t="shared" si="16"/>
        <v>1</v>
      </c>
      <c r="BE9" s="6">
        <f t="shared" si="16"/>
        <v>1</v>
      </c>
      <c r="BF9" s="6">
        <f t="shared" si="16"/>
        <v>1</v>
      </c>
      <c r="BG9" s="6">
        <f t="shared" si="16"/>
        <v>1</v>
      </c>
      <c r="BH9" s="6">
        <f t="shared" si="16"/>
        <v>1</v>
      </c>
      <c r="BI9" s="6">
        <f t="shared" si="16"/>
        <v>1</v>
      </c>
      <c r="BJ9" s="6">
        <f t="shared" si="16"/>
        <v>1</v>
      </c>
      <c r="BK9" s="6">
        <f t="shared" si="16"/>
        <v>1</v>
      </c>
      <c r="BL9" s="6">
        <f t="shared" si="16"/>
        <v>1</v>
      </c>
      <c r="BM9" s="6">
        <f t="shared" si="16"/>
        <v>1</v>
      </c>
      <c r="BN9" s="6">
        <f t="shared" si="16"/>
        <v>1</v>
      </c>
      <c r="BO9" s="6">
        <f t="shared" si="16"/>
        <v>1</v>
      </c>
      <c r="BP9" s="6">
        <f t="shared" si="16"/>
        <v>1</v>
      </c>
      <c r="BQ9" s="6">
        <f t="shared" ref="BQ9:EB9" si="17">BP9</f>
        <v>1</v>
      </c>
      <c r="BR9" s="6">
        <f t="shared" si="17"/>
        <v>1</v>
      </c>
      <c r="BS9" s="6">
        <f t="shared" si="17"/>
        <v>1</v>
      </c>
      <c r="BT9" s="6">
        <f t="shared" si="17"/>
        <v>1</v>
      </c>
      <c r="BU9" s="6">
        <f t="shared" si="17"/>
        <v>1</v>
      </c>
      <c r="BV9" s="6">
        <f t="shared" si="17"/>
        <v>1</v>
      </c>
      <c r="BW9" s="6">
        <f t="shared" si="17"/>
        <v>1</v>
      </c>
      <c r="BX9" s="6">
        <f t="shared" si="17"/>
        <v>1</v>
      </c>
      <c r="BY9" s="6">
        <f t="shared" si="17"/>
        <v>1</v>
      </c>
      <c r="BZ9" s="6">
        <f t="shared" si="17"/>
        <v>1</v>
      </c>
      <c r="CA9" s="6">
        <f t="shared" si="17"/>
        <v>1</v>
      </c>
      <c r="CB9" s="6">
        <f t="shared" si="17"/>
        <v>1</v>
      </c>
      <c r="CC9" s="6">
        <f t="shared" si="17"/>
        <v>1</v>
      </c>
      <c r="CD9" s="6">
        <f t="shared" si="17"/>
        <v>1</v>
      </c>
      <c r="CE9" s="6">
        <f t="shared" si="17"/>
        <v>1</v>
      </c>
      <c r="CF9" s="6">
        <f t="shared" si="17"/>
        <v>1</v>
      </c>
      <c r="CG9" s="6">
        <f t="shared" si="17"/>
        <v>1</v>
      </c>
      <c r="CH9" s="6">
        <f t="shared" si="17"/>
        <v>1</v>
      </c>
      <c r="CI9" s="6">
        <f t="shared" si="17"/>
        <v>1</v>
      </c>
      <c r="CJ9" s="6">
        <f t="shared" si="17"/>
        <v>1</v>
      </c>
      <c r="CK9" s="6">
        <f t="shared" si="17"/>
        <v>1</v>
      </c>
      <c r="CL9" s="6">
        <f t="shared" si="17"/>
        <v>1</v>
      </c>
      <c r="CM9" s="6">
        <f t="shared" si="17"/>
        <v>1</v>
      </c>
      <c r="CN9" s="6">
        <f t="shared" si="17"/>
        <v>1</v>
      </c>
      <c r="CO9" s="6">
        <f t="shared" si="17"/>
        <v>1</v>
      </c>
      <c r="CP9" s="6">
        <f t="shared" si="17"/>
        <v>1</v>
      </c>
      <c r="CQ9" s="6">
        <f t="shared" si="17"/>
        <v>1</v>
      </c>
      <c r="CR9" s="6">
        <f t="shared" si="17"/>
        <v>1</v>
      </c>
      <c r="CS9" s="6">
        <f t="shared" si="17"/>
        <v>1</v>
      </c>
      <c r="CT9" s="6">
        <f t="shared" si="17"/>
        <v>1</v>
      </c>
      <c r="CU9" s="6">
        <f t="shared" si="17"/>
        <v>1</v>
      </c>
      <c r="CV9" s="6">
        <f t="shared" si="17"/>
        <v>1</v>
      </c>
      <c r="CW9" s="6">
        <f t="shared" si="17"/>
        <v>1</v>
      </c>
      <c r="CX9" s="6">
        <f t="shared" si="17"/>
        <v>1</v>
      </c>
      <c r="CY9" s="6">
        <f t="shared" si="17"/>
        <v>1</v>
      </c>
      <c r="CZ9" s="6">
        <f t="shared" si="17"/>
        <v>1</v>
      </c>
      <c r="DA9" s="6">
        <f t="shared" si="17"/>
        <v>1</v>
      </c>
      <c r="DB9" s="6">
        <f t="shared" si="17"/>
        <v>1</v>
      </c>
      <c r="DC9" s="6">
        <f t="shared" si="17"/>
        <v>1</v>
      </c>
      <c r="DD9" s="6">
        <f t="shared" si="17"/>
        <v>1</v>
      </c>
      <c r="DE9" s="6">
        <f t="shared" si="17"/>
        <v>1</v>
      </c>
      <c r="DF9" s="6">
        <f t="shared" si="17"/>
        <v>1</v>
      </c>
      <c r="DG9" s="6">
        <f t="shared" si="17"/>
        <v>1</v>
      </c>
      <c r="DH9" s="6">
        <f t="shared" si="17"/>
        <v>1</v>
      </c>
      <c r="DI9" s="6">
        <f t="shared" si="17"/>
        <v>1</v>
      </c>
      <c r="DJ9" s="6">
        <f t="shared" si="17"/>
        <v>1</v>
      </c>
      <c r="DK9" s="6">
        <f t="shared" si="17"/>
        <v>1</v>
      </c>
      <c r="DL9" s="6">
        <f t="shared" si="17"/>
        <v>1</v>
      </c>
      <c r="DM9" s="6">
        <f t="shared" si="17"/>
        <v>1</v>
      </c>
      <c r="DN9" s="6">
        <f t="shared" si="17"/>
        <v>1</v>
      </c>
      <c r="DO9" s="6">
        <f t="shared" si="17"/>
        <v>1</v>
      </c>
      <c r="DP9" s="6">
        <f t="shared" si="17"/>
        <v>1</v>
      </c>
      <c r="DQ9" s="6">
        <f t="shared" si="17"/>
        <v>1</v>
      </c>
      <c r="DR9" s="6">
        <f t="shared" si="17"/>
        <v>1</v>
      </c>
      <c r="DS9" s="6">
        <f t="shared" si="17"/>
        <v>1</v>
      </c>
      <c r="DT9" s="6">
        <f t="shared" si="17"/>
        <v>1</v>
      </c>
      <c r="DU9" s="6">
        <f t="shared" si="17"/>
        <v>1</v>
      </c>
      <c r="DV9" s="6">
        <f t="shared" si="17"/>
        <v>1</v>
      </c>
      <c r="DW9" s="6">
        <f t="shared" si="17"/>
        <v>1</v>
      </c>
      <c r="DX9" s="6">
        <f t="shared" si="17"/>
        <v>1</v>
      </c>
      <c r="DY9" s="6">
        <f t="shared" si="17"/>
        <v>1</v>
      </c>
      <c r="DZ9" s="6">
        <f t="shared" si="17"/>
        <v>1</v>
      </c>
      <c r="EA9" s="6">
        <f t="shared" si="17"/>
        <v>1</v>
      </c>
      <c r="EB9" s="6">
        <f t="shared" si="17"/>
        <v>1</v>
      </c>
      <c r="EC9" s="6">
        <f t="shared" ref="EC9:GN9" si="18">EB9</f>
        <v>1</v>
      </c>
      <c r="ED9" s="6">
        <f t="shared" si="18"/>
        <v>1</v>
      </c>
      <c r="EE9" s="6">
        <f t="shared" si="18"/>
        <v>1</v>
      </c>
      <c r="EF9" s="6">
        <f t="shared" si="18"/>
        <v>1</v>
      </c>
      <c r="EG9" s="6">
        <f t="shared" si="18"/>
        <v>1</v>
      </c>
      <c r="EH9" s="6">
        <f t="shared" si="18"/>
        <v>1</v>
      </c>
      <c r="EI9" s="6">
        <f t="shared" si="18"/>
        <v>1</v>
      </c>
      <c r="EJ9" s="6">
        <f t="shared" si="18"/>
        <v>1</v>
      </c>
      <c r="EK9" s="6">
        <f t="shared" si="18"/>
        <v>1</v>
      </c>
      <c r="EL9" s="6">
        <f t="shared" si="18"/>
        <v>1</v>
      </c>
      <c r="EM9" s="6">
        <f t="shared" si="18"/>
        <v>1</v>
      </c>
      <c r="EN9" s="6">
        <f t="shared" si="18"/>
        <v>1</v>
      </c>
      <c r="EO9" s="6">
        <f t="shared" si="18"/>
        <v>1</v>
      </c>
      <c r="EP9" s="6">
        <f t="shared" si="18"/>
        <v>1</v>
      </c>
      <c r="EQ9" s="6">
        <f t="shared" si="18"/>
        <v>1</v>
      </c>
      <c r="ER9" s="6">
        <f t="shared" si="18"/>
        <v>1</v>
      </c>
      <c r="ES9" s="6">
        <f t="shared" si="18"/>
        <v>1</v>
      </c>
      <c r="ET9" s="6">
        <f t="shared" si="18"/>
        <v>1</v>
      </c>
      <c r="EU9" s="6">
        <f t="shared" si="18"/>
        <v>1</v>
      </c>
      <c r="EV9" s="6">
        <f t="shared" si="18"/>
        <v>1</v>
      </c>
      <c r="EW9" s="6">
        <f t="shared" si="18"/>
        <v>1</v>
      </c>
      <c r="EX9" s="6">
        <f t="shared" si="18"/>
        <v>1</v>
      </c>
      <c r="EY9" s="6">
        <f t="shared" si="18"/>
        <v>1</v>
      </c>
      <c r="EZ9" s="6">
        <f t="shared" si="18"/>
        <v>1</v>
      </c>
      <c r="FA9" s="6">
        <f t="shared" si="18"/>
        <v>1</v>
      </c>
      <c r="FB9" s="6">
        <f t="shared" si="18"/>
        <v>1</v>
      </c>
      <c r="FC9" s="6">
        <f t="shared" si="18"/>
        <v>1</v>
      </c>
      <c r="FD9" s="6">
        <f t="shared" si="18"/>
        <v>1</v>
      </c>
      <c r="FE9" s="6">
        <f t="shared" si="18"/>
        <v>1</v>
      </c>
      <c r="FF9" s="6">
        <f t="shared" si="18"/>
        <v>1</v>
      </c>
      <c r="FG9" s="6">
        <f t="shared" si="18"/>
        <v>1</v>
      </c>
      <c r="FH9" s="6">
        <f t="shared" si="18"/>
        <v>1</v>
      </c>
      <c r="FI9" s="6">
        <f t="shared" si="18"/>
        <v>1</v>
      </c>
      <c r="FJ9" s="6">
        <f t="shared" si="18"/>
        <v>1</v>
      </c>
      <c r="FK9" s="6">
        <f t="shared" si="18"/>
        <v>1</v>
      </c>
      <c r="FL9" s="6">
        <f t="shared" si="18"/>
        <v>1</v>
      </c>
      <c r="FM9" s="6">
        <f t="shared" si="18"/>
        <v>1</v>
      </c>
      <c r="FN9" s="6">
        <f t="shared" si="18"/>
        <v>1</v>
      </c>
      <c r="FO9" s="6">
        <f t="shared" si="18"/>
        <v>1</v>
      </c>
      <c r="FP9" s="6">
        <f t="shared" si="18"/>
        <v>1</v>
      </c>
      <c r="FQ9" s="6">
        <f t="shared" si="18"/>
        <v>1</v>
      </c>
      <c r="FR9" s="6">
        <f t="shared" si="18"/>
        <v>1</v>
      </c>
      <c r="FS9" s="6">
        <f t="shared" si="18"/>
        <v>1</v>
      </c>
      <c r="FT9" s="6">
        <f t="shared" si="18"/>
        <v>1</v>
      </c>
      <c r="FU9" s="6">
        <f t="shared" si="18"/>
        <v>1</v>
      </c>
      <c r="FV9" s="6">
        <f t="shared" si="18"/>
        <v>1</v>
      </c>
      <c r="FW9" s="6">
        <f t="shared" si="18"/>
        <v>1</v>
      </c>
      <c r="FX9" s="6">
        <f t="shared" si="18"/>
        <v>1</v>
      </c>
      <c r="FY9" s="6">
        <f t="shared" si="18"/>
        <v>1</v>
      </c>
      <c r="FZ9" s="6">
        <f t="shared" si="18"/>
        <v>1</v>
      </c>
      <c r="GA9" s="6">
        <f t="shared" si="18"/>
        <v>1</v>
      </c>
      <c r="GB9" s="6">
        <f t="shared" si="18"/>
        <v>1</v>
      </c>
      <c r="GC9" s="6">
        <f t="shared" si="18"/>
        <v>1</v>
      </c>
      <c r="GD9" s="6">
        <f t="shared" si="18"/>
        <v>1</v>
      </c>
      <c r="GE9" s="6">
        <f t="shared" si="18"/>
        <v>1</v>
      </c>
      <c r="GF9" s="6">
        <f t="shared" si="18"/>
        <v>1</v>
      </c>
      <c r="GG9" s="6">
        <f t="shared" si="18"/>
        <v>1</v>
      </c>
      <c r="GH9" s="6">
        <f t="shared" si="18"/>
        <v>1</v>
      </c>
      <c r="GI9" s="6">
        <f t="shared" si="18"/>
        <v>1</v>
      </c>
      <c r="GJ9" s="6">
        <f t="shared" si="18"/>
        <v>1</v>
      </c>
      <c r="GK9" s="6">
        <f t="shared" si="18"/>
        <v>1</v>
      </c>
      <c r="GL9" s="6">
        <f t="shared" si="18"/>
        <v>1</v>
      </c>
      <c r="GM9" s="6">
        <f t="shared" si="18"/>
        <v>1</v>
      </c>
      <c r="GN9" s="6">
        <f t="shared" si="18"/>
        <v>1</v>
      </c>
      <c r="GO9" s="6">
        <f t="shared" ref="GO9:IV9" si="19">GN9</f>
        <v>1</v>
      </c>
      <c r="GP9" s="6">
        <f t="shared" si="19"/>
        <v>1</v>
      </c>
      <c r="GQ9" s="6">
        <f t="shared" si="19"/>
        <v>1</v>
      </c>
      <c r="GR9" s="6">
        <f t="shared" si="19"/>
        <v>1</v>
      </c>
      <c r="GS9" s="6">
        <f t="shared" si="19"/>
        <v>1</v>
      </c>
      <c r="GT9" s="6">
        <f t="shared" si="19"/>
        <v>1</v>
      </c>
      <c r="GU9" s="6">
        <f t="shared" si="19"/>
        <v>1</v>
      </c>
      <c r="GV9" s="6">
        <f t="shared" si="19"/>
        <v>1</v>
      </c>
      <c r="GW9" s="6">
        <f t="shared" si="19"/>
        <v>1</v>
      </c>
      <c r="GX9" s="6">
        <f t="shared" si="19"/>
        <v>1</v>
      </c>
      <c r="GY9" s="6">
        <f t="shared" si="19"/>
        <v>1</v>
      </c>
      <c r="GZ9" s="6">
        <f t="shared" si="19"/>
        <v>1</v>
      </c>
      <c r="HA9" s="6">
        <f t="shared" si="19"/>
        <v>1</v>
      </c>
      <c r="HB9" s="6">
        <f t="shared" si="19"/>
        <v>1</v>
      </c>
      <c r="HC9" s="6">
        <f t="shared" si="19"/>
        <v>1</v>
      </c>
      <c r="HD9" s="6">
        <f t="shared" si="19"/>
        <v>1</v>
      </c>
      <c r="HE9" s="6">
        <f t="shared" si="19"/>
        <v>1</v>
      </c>
      <c r="HF9" s="6">
        <f t="shared" si="19"/>
        <v>1</v>
      </c>
      <c r="HG9" s="6">
        <f t="shared" si="19"/>
        <v>1</v>
      </c>
      <c r="HH9" s="6">
        <f t="shared" si="19"/>
        <v>1</v>
      </c>
      <c r="HI9" s="6">
        <f t="shared" si="19"/>
        <v>1</v>
      </c>
      <c r="HJ9" s="6">
        <f t="shared" si="19"/>
        <v>1</v>
      </c>
      <c r="HK9" s="6">
        <f t="shared" si="19"/>
        <v>1</v>
      </c>
      <c r="HL9" s="6">
        <f t="shared" si="19"/>
        <v>1</v>
      </c>
      <c r="HM9" s="6">
        <f t="shared" si="19"/>
        <v>1</v>
      </c>
      <c r="HN9" s="6">
        <f t="shared" si="19"/>
        <v>1</v>
      </c>
      <c r="HO9" s="6">
        <f t="shared" si="19"/>
        <v>1</v>
      </c>
      <c r="HP9" s="6">
        <f t="shared" si="19"/>
        <v>1</v>
      </c>
      <c r="HQ9" s="6">
        <f t="shared" si="19"/>
        <v>1</v>
      </c>
      <c r="HR9" s="6">
        <f t="shared" si="19"/>
        <v>1</v>
      </c>
      <c r="HS9" s="6">
        <f t="shared" si="19"/>
        <v>1</v>
      </c>
      <c r="HT9" s="6">
        <f t="shared" si="19"/>
        <v>1</v>
      </c>
      <c r="HU9" s="6">
        <f t="shared" si="19"/>
        <v>1</v>
      </c>
      <c r="HV9" s="6">
        <f t="shared" si="19"/>
        <v>1</v>
      </c>
      <c r="HW9" s="6">
        <f t="shared" si="19"/>
        <v>1</v>
      </c>
      <c r="HX9" s="6">
        <f t="shared" si="19"/>
        <v>1</v>
      </c>
      <c r="HY9" s="6">
        <f t="shared" si="19"/>
        <v>1</v>
      </c>
      <c r="HZ9" s="6">
        <f t="shared" si="19"/>
        <v>1</v>
      </c>
      <c r="IA9" s="6">
        <f t="shared" si="19"/>
        <v>1</v>
      </c>
      <c r="IB9" s="6">
        <f t="shared" si="19"/>
        <v>1</v>
      </c>
      <c r="IC9" s="6">
        <f t="shared" si="19"/>
        <v>1</v>
      </c>
      <c r="ID9" s="6">
        <f t="shared" si="19"/>
        <v>1</v>
      </c>
      <c r="IE9" s="6">
        <f t="shared" si="19"/>
        <v>1</v>
      </c>
      <c r="IF9" s="6">
        <f t="shared" si="19"/>
        <v>1</v>
      </c>
      <c r="IG9" s="6">
        <f t="shared" si="19"/>
        <v>1</v>
      </c>
      <c r="IH9" s="6">
        <f t="shared" si="19"/>
        <v>1</v>
      </c>
      <c r="II9" s="6">
        <f t="shared" si="19"/>
        <v>1</v>
      </c>
      <c r="IJ9" s="6">
        <f t="shared" si="19"/>
        <v>1</v>
      </c>
      <c r="IK9" s="6">
        <f t="shared" si="19"/>
        <v>1</v>
      </c>
      <c r="IL9" s="6">
        <f t="shared" si="19"/>
        <v>1</v>
      </c>
      <c r="IM9" s="6">
        <f t="shared" si="19"/>
        <v>1</v>
      </c>
      <c r="IN9" s="6">
        <f t="shared" si="19"/>
        <v>1</v>
      </c>
      <c r="IO9" s="6">
        <f t="shared" si="19"/>
        <v>1</v>
      </c>
      <c r="IP9" s="6">
        <f t="shared" si="19"/>
        <v>1</v>
      </c>
      <c r="IQ9" s="6">
        <f t="shared" si="19"/>
        <v>1</v>
      </c>
      <c r="IR9" s="6">
        <f t="shared" si="19"/>
        <v>1</v>
      </c>
      <c r="IS9" s="6">
        <f t="shared" si="19"/>
        <v>1</v>
      </c>
      <c r="IT9" s="6">
        <f t="shared" si="19"/>
        <v>1</v>
      </c>
      <c r="IU9" s="6">
        <f t="shared" si="19"/>
        <v>1</v>
      </c>
      <c r="IV9" s="6">
        <f t="shared" si="19"/>
        <v>1</v>
      </c>
    </row>
    <row r="10" spans="1:256" s="24" customFormat="1" x14ac:dyDescent="0.15">
      <c r="A10" s="24" t="s">
        <v>12</v>
      </c>
      <c r="B10" s="13">
        <f t="shared" ref="B10:BM10" si="20">B7*B9</f>
        <v>100</v>
      </c>
      <c r="C10" s="13">
        <f t="shared" si="20"/>
        <v>100</v>
      </c>
      <c r="D10" s="13">
        <f t="shared" si="20"/>
        <v>100</v>
      </c>
      <c r="E10" s="13">
        <f t="shared" si="20"/>
        <v>100</v>
      </c>
      <c r="F10" s="13">
        <f t="shared" si="20"/>
        <v>100</v>
      </c>
      <c r="G10" s="13">
        <f t="shared" si="20"/>
        <v>100</v>
      </c>
      <c r="H10" s="13">
        <f t="shared" si="20"/>
        <v>100</v>
      </c>
      <c r="I10" s="13">
        <f t="shared" si="20"/>
        <v>100</v>
      </c>
      <c r="J10" s="13">
        <f t="shared" si="20"/>
        <v>100</v>
      </c>
      <c r="K10" s="13">
        <f t="shared" si="20"/>
        <v>100</v>
      </c>
      <c r="L10" s="13">
        <f t="shared" si="20"/>
        <v>100</v>
      </c>
      <c r="M10" s="13">
        <f t="shared" si="20"/>
        <v>100</v>
      </c>
      <c r="N10" s="13">
        <f t="shared" si="20"/>
        <v>100</v>
      </c>
      <c r="O10" s="13">
        <f t="shared" si="20"/>
        <v>100</v>
      </c>
      <c r="P10" s="13">
        <f t="shared" si="20"/>
        <v>100</v>
      </c>
      <c r="Q10" s="13">
        <f t="shared" si="20"/>
        <v>100</v>
      </c>
      <c r="R10" s="13">
        <f t="shared" si="20"/>
        <v>100</v>
      </c>
      <c r="S10" s="13">
        <f t="shared" si="20"/>
        <v>100</v>
      </c>
      <c r="T10" s="13">
        <f t="shared" si="20"/>
        <v>100</v>
      </c>
      <c r="U10" s="13">
        <f t="shared" si="20"/>
        <v>100</v>
      </c>
      <c r="V10" s="13">
        <f t="shared" si="20"/>
        <v>100</v>
      </c>
      <c r="W10" s="13">
        <f t="shared" si="20"/>
        <v>100</v>
      </c>
      <c r="X10" s="13">
        <f t="shared" si="20"/>
        <v>100</v>
      </c>
      <c r="Y10" s="13">
        <f t="shared" si="20"/>
        <v>100</v>
      </c>
      <c r="Z10" s="13">
        <f t="shared" si="20"/>
        <v>100</v>
      </c>
      <c r="AA10" s="13">
        <f t="shared" si="20"/>
        <v>100</v>
      </c>
      <c r="AB10" s="13">
        <f t="shared" si="20"/>
        <v>100</v>
      </c>
      <c r="AC10" s="13">
        <f t="shared" si="20"/>
        <v>100</v>
      </c>
      <c r="AD10" s="13">
        <f t="shared" si="20"/>
        <v>100</v>
      </c>
      <c r="AE10" s="13">
        <f t="shared" si="20"/>
        <v>100</v>
      </c>
      <c r="AF10" s="13">
        <f t="shared" si="20"/>
        <v>100</v>
      </c>
      <c r="AG10" s="13">
        <f t="shared" si="20"/>
        <v>100</v>
      </c>
      <c r="AH10" s="13">
        <f t="shared" si="20"/>
        <v>100</v>
      </c>
      <c r="AI10" s="13">
        <f t="shared" si="20"/>
        <v>100</v>
      </c>
      <c r="AJ10" s="13">
        <f t="shared" si="20"/>
        <v>100</v>
      </c>
      <c r="AK10" s="13">
        <f t="shared" si="20"/>
        <v>100</v>
      </c>
      <c r="AL10" s="13">
        <f t="shared" si="20"/>
        <v>100</v>
      </c>
      <c r="AM10" s="13">
        <f t="shared" si="20"/>
        <v>100</v>
      </c>
      <c r="AN10" s="13">
        <f t="shared" si="20"/>
        <v>100</v>
      </c>
      <c r="AO10" s="13">
        <f t="shared" si="20"/>
        <v>100</v>
      </c>
      <c r="AP10" s="13">
        <f t="shared" si="20"/>
        <v>100</v>
      </c>
      <c r="AQ10" s="13">
        <f t="shared" si="20"/>
        <v>100</v>
      </c>
      <c r="AR10" s="13">
        <f t="shared" si="20"/>
        <v>100</v>
      </c>
      <c r="AS10" s="13">
        <f t="shared" si="20"/>
        <v>100</v>
      </c>
      <c r="AT10" s="13">
        <f t="shared" si="20"/>
        <v>100</v>
      </c>
      <c r="AU10" s="13">
        <f t="shared" si="20"/>
        <v>100</v>
      </c>
      <c r="AV10" s="13">
        <f t="shared" si="20"/>
        <v>100</v>
      </c>
      <c r="AW10" s="13">
        <f t="shared" si="20"/>
        <v>100</v>
      </c>
      <c r="AX10" s="13">
        <f t="shared" si="20"/>
        <v>100</v>
      </c>
      <c r="AY10" s="13">
        <f t="shared" si="20"/>
        <v>100</v>
      </c>
      <c r="AZ10" s="13">
        <f t="shared" si="20"/>
        <v>100</v>
      </c>
      <c r="BA10" s="13">
        <f t="shared" si="20"/>
        <v>100</v>
      </c>
      <c r="BB10" s="13">
        <f t="shared" si="20"/>
        <v>100</v>
      </c>
      <c r="BC10" s="13">
        <f t="shared" si="20"/>
        <v>100</v>
      </c>
      <c r="BD10" s="13">
        <f t="shared" si="20"/>
        <v>100</v>
      </c>
      <c r="BE10" s="13">
        <f t="shared" si="20"/>
        <v>100</v>
      </c>
      <c r="BF10" s="13">
        <f t="shared" si="20"/>
        <v>100</v>
      </c>
      <c r="BG10" s="13">
        <f t="shared" si="20"/>
        <v>100</v>
      </c>
      <c r="BH10" s="13">
        <f t="shared" si="20"/>
        <v>100</v>
      </c>
      <c r="BI10" s="13">
        <f t="shared" si="20"/>
        <v>100</v>
      </c>
      <c r="BJ10" s="13">
        <f t="shared" si="20"/>
        <v>100</v>
      </c>
      <c r="BK10" s="13">
        <f t="shared" si="20"/>
        <v>100</v>
      </c>
      <c r="BL10" s="13">
        <f t="shared" si="20"/>
        <v>100</v>
      </c>
      <c r="BM10" s="13">
        <f t="shared" si="20"/>
        <v>100</v>
      </c>
      <c r="BN10" s="13">
        <f t="shared" ref="BN10:DY10" si="21">BN7*BN9</f>
        <v>100</v>
      </c>
      <c r="BO10" s="13">
        <f t="shared" si="21"/>
        <v>100</v>
      </c>
      <c r="BP10" s="13">
        <f t="shared" si="21"/>
        <v>100</v>
      </c>
      <c r="BQ10" s="13">
        <f t="shared" si="21"/>
        <v>100</v>
      </c>
      <c r="BR10" s="13">
        <f t="shared" si="21"/>
        <v>100</v>
      </c>
      <c r="BS10" s="13">
        <f t="shared" si="21"/>
        <v>100</v>
      </c>
      <c r="BT10" s="13">
        <f t="shared" si="21"/>
        <v>100</v>
      </c>
      <c r="BU10" s="13">
        <f t="shared" si="21"/>
        <v>100</v>
      </c>
      <c r="BV10" s="13">
        <f t="shared" si="21"/>
        <v>100</v>
      </c>
      <c r="BW10" s="13">
        <f t="shared" si="21"/>
        <v>100</v>
      </c>
      <c r="BX10" s="13">
        <f t="shared" si="21"/>
        <v>100</v>
      </c>
      <c r="BY10" s="13">
        <f t="shared" si="21"/>
        <v>100</v>
      </c>
      <c r="BZ10" s="13">
        <f t="shared" si="21"/>
        <v>100</v>
      </c>
      <c r="CA10" s="13">
        <f t="shared" si="21"/>
        <v>100</v>
      </c>
      <c r="CB10" s="13">
        <f t="shared" si="21"/>
        <v>100</v>
      </c>
      <c r="CC10" s="13">
        <f t="shared" si="21"/>
        <v>100</v>
      </c>
      <c r="CD10" s="13">
        <f t="shared" si="21"/>
        <v>100</v>
      </c>
      <c r="CE10" s="13">
        <f t="shared" si="21"/>
        <v>100</v>
      </c>
      <c r="CF10" s="13">
        <f t="shared" si="21"/>
        <v>100</v>
      </c>
      <c r="CG10" s="13">
        <f t="shared" si="21"/>
        <v>100</v>
      </c>
      <c r="CH10" s="13">
        <f t="shared" si="21"/>
        <v>100</v>
      </c>
      <c r="CI10" s="13">
        <f t="shared" si="21"/>
        <v>100</v>
      </c>
      <c r="CJ10" s="13">
        <f t="shared" si="21"/>
        <v>100</v>
      </c>
      <c r="CK10" s="13">
        <f t="shared" si="21"/>
        <v>100</v>
      </c>
      <c r="CL10" s="13">
        <f t="shared" si="21"/>
        <v>100</v>
      </c>
      <c r="CM10" s="13">
        <f t="shared" si="21"/>
        <v>100</v>
      </c>
      <c r="CN10" s="13">
        <f t="shared" si="21"/>
        <v>100</v>
      </c>
      <c r="CO10" s="13">
        <f t="shared" si="21"/>
        <v>100</v>
      </c>
      <c r="CP10" s="13">
        <f t="shared" si="21"/>
        <v>100</v>
      </c>
      <c r="CQ10" s="13">
        <f t="shared" si="21"/>
        <v>100</v>
      </c>
      <c r="CR10" s="13">
        <f t="shared" si="21"/>
        <v>100</v>
      </c>
      <c r="CS10" s="13">
        <f t="shared" si="21"/>
        <v>100</v>
      </c>
      <c r="CT10" s="13">
        <f t="shared" si="21"/>
        <v>100</v>
      </c>
      <c r="CU10" s="13">
        <f t="shared" si="21"/>
        <v>100</v>
      </c>
      <c r="CV10" s="13">
        <f t="shared" si="21"/>
        <v>100</v>
      </c>
      <c r="CW10" s="13">
        <f t="shared" si="21"/>
        <v>100</v>
      </c>
      <c r="CX10" s="13">
        <f t="shared" si="21"/>
        <v>100</v>
      </c>
      <c r="CY10" s="13">
        <f t="shared" si="21"/>
        <v>100</v>
      </c>
      <c r="CZ10" s="13">
        <f t="shared" si="21"/>
        <v>100</v>
      </c>
      <c r="DA10" s="13">
        <f t="shared" si="21"/>
        <v>100</v>
      </c>
      <c r="DB10" s="13">
        <f t="shared" si="21"/>
        <v>100</v>
      </c>
      <c r="DC10" s="13">
        <f t="shared" si="21"/>
        <v>100</v>
      </c>
      <c r="DD10" s="13">
        <f t="shared" si="21"/>
        <v>100</v>
      </c>
      <c r="DE10" s="13">
        <f t="shared" si="21"/>
        <v>100</v>
      </c>
      <c r="DF10" s="13">
        <f t="shared" si="21"/>
        <v>100</v>
      </c>
      <c r="DG10" s="13">
        <f t="shared" si="21"/>
        <v>100</v>
      </c>
      <c r="DH10" s="13">
        <f t="shared" si="21"/>
        <v>100</v>
      </c>
      <c r="DI10" s="13">
        <f t="shared" si="21"/>
        <v>100</v>
      </c>
      <c r="DJ10" s="13">
        <f t="shared" si="21"/>
        <v>100</v>
      </c>
      <c r="DK10" s="13">
        <f t="shared" si="21"/>
        <v>100</v>
      </c>
      <c r="DL10" s="13">
        <f t="shared" si="21"/>
        <v>100</v>
      </c>
      <c r="DM10" s="13">
        <f t="shared" si="21"/>
        <v>100</v>
      </c>
      <c r="DN10" s="13">
        <f t="shared" si="21"/>
        <v>100</v>
      </c>
      <c r="DO10" s="13">
        <f t="shared" si="21"/>
        <v>100</v>
      </c>
      <c r="DP10" s="13">
        <f t="shared" si="21"/>
        <v>100</v>
      </c>
      <c r="DQ10" s="13">
        <f t="shared" si="21"/>
        <v>100</v>
      </c>
      <c r="DR10" s="13">
        <f t="shared" si="21"/>
        <v>100</v>
      </c>
      <c r="DS10" s="13">
        <f t="shared" si="21"/>
        <v>100</v>
      </c>
      <c r="DT10" s="13">
        <f t="shared" si="21"/>
        <v>100</v>
      </c>
      <c r="DU10" s="13">
        <f t="shared" si="21"/>
        <v>100</v>
      </c>
      <c r="DV10" s="13">
        <f t="shared" si="21"/>
        <v>100</v>
      </c>
      <c r="DW10" s="13">
        <f t="shared" si="21"/>
        <v>100</v>
      </c>
      <c r="DX10" s="13">
        <f t="shared" si="21"/>
        <v>100</v>
      </c>
      <c r="DY10" s="13">
        <f t="shared" si="21"/>
        <v>100</v>
      </c>
      <c r="DZ10" s="13">
        <f t="shared" ref="DZ10:GK10" si="22">DZ7*DZ9</f>
        <v>100</v>
      </c>
      <c r="EA10" s="13">
        <f t="shared" si="22"/>
        <v>100</v>
      </c>
      <c r="EB10" s="13">
        <f t="shared" si="22"/>
        <v>100</v>
      </c>
      <c r="EC10" s="13">
        <f t="shared" si="22"/>
        <v>100</v>
      </c>
      <c r="ED10" s="13">
        <f t="shared" si="22"/>
        <v>100</v>
      </c>
      <c r="EE10" s="13">
        <f t="shared" si="22"/>
        <v>100</v>
      </c>
      <c r="EF10" s="13">
        <f t="shared" si="22"/>
        <v>100</v>
      </c>
      <c r="EG10" s="13">
        <f t="shared" si="22"/>
        <v>100</v>
      </c>
      <c r="EH10" s="13">
        <f t="shared" si="22"/>
        <v>100</v>
      </c>
      <c r="EI10" s="13">
        <f t="shared" si="22"/>
        <v>100</v>
      </c>
      <c r="EJ10" s="13">
        <f t="shared" si="22"/>
        <v>100</v>
      </c>
      <c r="EK10" s="13">
        <f t="shared" si="22"/>
        <v>100</v>
      </c>
      <c r="EL10" s="13">
        <f t="shared" si="22"/>
        <v>100</v>
      </c>
      <c r="EM10" s="13">
        <f t="shared" si="22"/>
        <v>100</v>
      </c>
      <c r="EN10" s="13">
        <f t="shared" si="22"/>
        <v>100</v>
      </c>
      <c r="EO10" s="13">
        <f t="shared" si="22"/>
        <v>100</v>
      </c>
      <c r="EP10" s="13">
        <f t="shared" si="22"/>
        <v>100</v>
      </c>
      <c r="EQ10" s="13">
        <f t="shared" si="22"/>
        <v>100</v>
      </c>
      <c r="ER10" s="13">
        <f t="shared" si="22"/>
        <v>100</v>
      </c>
      <c r="ES10" s="13">
        <f t="shared" si="22"/>
        <v>100</v>
      </c>
      <c r="ET10" s="13">
        <f t="shared" si="22"/>
        <v>100</v>
      </c>
      <c r="EU10" s="13">
        <f t="shared" si="22"/>
        <v>100</v>
      </c>
      <c r="EV10" s="13">
        <f t="shared" si="22"/>
        <v>100</v>
      </c>
      <c r="EW10" s="13">
        <f t="shared" si="22"/>
        <v>100</v>
      </c>
      <c r="EX10" s="13">
        <f t="shared" si="22"/>
        <v>100</v>
      </c>
      <c r="EY10" s="13">
        <f t="shared" si="22"/>
        <v>100</v>
      </c>
      <c r="EZ10" s="13">
        <f t="shared" si="22"/>
        <v>100</v>
      </c>
      <c r="FA10" s="13">
        <f t="shared" si="22"/>
        <v>100</v>
      </c>
      <c r="FB10" s="13">
        <f t="shared" si="22"/>
        <v>100</v>
      </c>
      <c r="FC10" s="13">
        <f t="shared" si="22"/>
        <v>100</v>
      </c>
      <c r="FD10" s="13">
        <f t="shared" si="22"/>
        <v>100</v>
      </c>
      <c r="FE10" s="13">
        <f t="shared" si="22"/>
        <v>100</v>
      </c>
      <c r="FF10" s="13">
        <f t="shared" si="22"/>
        <v>100</v>
      </c>
      <c r="FG10" s="13">
        <f t="shared" si="22"/>
        <v>100</v>
      </c>
      <c r="FH10" s="13">
        <f t="shared" si="22"/>
        <v>100</v>
      </c>
      <c r="FI10" s="13">
        <f t="shared" si="22"/>
        <v>100</v>
      </c>
      <c r="FJ10" s="13">
        <f t="shared" si="22"/>
        <v>100</v>
      </c>
      <c r="FK10" s="13">
        <f t="shared" si="22"/>
        <v>100</v>
      </c>
      <c r="FL10" s="13">
        <f t="shared" si="22"/>
        <v>100</v>
      </c>
      <c r="FM10" s="13">
        <f t="shared" si="22"/>
        <v>100</v>
      </c>
      <c r="FN10" s="13">
        <f t="shared" si="22"/>
        <v>100</v>
      </c>
      <c r="FO10" s="13">
        <f t="shared" si="22"/>
        <v>100</v>
      </c>
      <c r="FP10" s="13">
        <f t="shared" si="22"/>
        <v>100</v>
      </c>
      <c r="FQ10" s="13">
        <f t="shared" si="22"/>
        <v>100</v>
      </c>
      <c r="FR10" s="13">
        <f t="shared" si="22"/>
        <v>100</v>
      </c>
      <c r="FS10" s="13">
        <f t="shared" si="22"/>
        <v>100</v>
      </c>
      <c r="FT10" s="13">
        <f t="shared" si="22"/>
        <v>100</v>
      </c>
      <c r="FU10" s="13">
        <f t="shared" si="22"/>
        <v>100</v>
      </c>
      <c r="FV10" s="13">
        <f t="shared" si="22"/>
        <v>100</v>
      </c>
      <c r="FW10" s="13">
        <f t="shared" si="22"/>
        <v>100</v>
      </c>
      <c r="FX10" s="13">
        <f t="shared" si="22"/>
        <v>100</v>
      </c>
      <c r="FY10" s="13">
        <f t="shared" si="22"/>
        <v>100</v>
      </c>
      <c r="FZ10" s="13">
        <f t="shared" si="22"/>
        <v>100</v>
      </c>
      <c r="GA10" s="13">
        <f t="shared" si="22"/>
        <v>100</v>
      </c>
      <c r="GB10" s="13">
        <f t="shared" si="22"/>
        <v>100</v>
      </c>
      <c r="GC10" s="13">
        <f t="shared" si="22"/>
        <v>100</v>
      </c>
      <c r="GD10" s="13">
        <f t="shared" si="22"/>
        <v>100</v>
      </c>
      <c r="GE10" s="13">
        <f t="shared" si="22"/>
        <v>100</v>
      </c>
      <c r="GF10" s="13">
        <f t="shared" si="22"/>
        <v>100</v>
      </c>
      <c r="GG10" s="13">
        <f t="shared" si="22"/>
        <v>100</v>
      </c>
      <c r="GH10" s="13">
        <f t="shared" si="22"/>
        <v>100</v>
      </c>
      <c r="GI10" s="13">
        <f t="shared" si="22"/>
        <v>100</v>
      </c>
      <c r="GJ10" s="13">
        <f t="shared" si="22"/>
        <v>100</v>
      </c>
      <c r="GK10" s="13">
        <f t="shared" si="22"/>
        <v>100</v>
      </c>
      <c r="GL10" s="13">
        <f t="shared" ref="GL10:IV10" si="23">GL7*GL9</f>
        <v>100</v>
      </c>
      <c r="GM10" s="13">
        <f t="shared" si="23"/>
        <v>100</v>
      </c>
      <c r="GN10" s="13">
        <f t="shared" si="23"/>
        <v>100</v>
      </c>
      <c r="GO10" s="13">
        <f t="shared" si="23"/>
        <v>100</v>
      </c>
      <c r="GP10" s="13">
        <f t="shared" si="23"/>
        <v>100</v>
      </c>
      <c r="GQ10" s="13">
        <f t="shared" si="23"/>
        <v>100</v>
      </c>
      <c r="GR10" s="13">
        <f t="shared" si="23"/>
        <v>100</v>
      </c>
      <c r="GS10" s="13">
        <f t="shared" si="23"/>
        <v>100</v>
      </c>
      <c r="GT10" s="13">
        <f t="shared" si="23"/>
        <v>100</v>
      </c>
      <c r="GU10" s="13">
        <f t="shared" si="23"/>
        <v>100</v>
      </c>
      <c r="GV10" s="13">
        <f t="shared" si="23"/>
        <v>100</v>
      </c>
      <c r="GW10" s="13">
        <f t="shared" si="23"/>
        <v>100</v>
      </c>
      <c r="GX10" s="13">
        <f t="shared" si="23"/>
        <v>100</v>
      </c>
      <c r="GY10" s="13">
        <f t="shared" si="23"/>
        <v>100</v>
      </c>
      <c r="GZ10" s="13">
        <f t="shared" si="23"/>
        <v>100</v>
      </c>
      <c r="HA10" s="13">
        <f t="shared" si="23"/>
        <v>100</v>
      </c>
      <c r="HB10" s="13">
        <f t="shared" si="23"/>
        <v>100</v>
      </c>
      <c r="HC10" s="13">
        <f t="shared" si="23"/>
        <v>100</v>
      </c>
      <c r="HD10" s="13">
        <f t="shared" si="23"/>
        <v>100</v>
      </c>
      <c r="HE10" s="13">
        <f t="shared" si="23"/>
        <v>100</v>
      </c>
      <c r="HF10" s="13">
        <f t="shared" si="23"/>
        <v>100</v>
      </c>
      <c r="HG10" s="13">
        <f t="shared" si="23"/>
        <v>100</v>
      </c>
      <c r="HH10" s="13">
        <f t="shared" si="23"/>
        <v>100</v>
      </c>
      <c r="HI10" s="13">
        <f t="shared" si="23"/>
        <v>100</v>
      </c>
      <c r="HJ10" s="13">
        <f t="shared" si="23"/>
        <v>100</v>
      </c>
      <c r="HK10" s="13">
        <f t="shared" si="23"/>
        <v>100</v>
      </c>
      <c r="HL10" s="13">
        <f t="shared" si="23"/>
        <v>100</v>
      </c>
      <c r="HM10" s="13">
        <f t="shared" si="23"/>
        <v>100</v>
      </c>
      <c r="HN10" s="13">
        <f t="shared" si="23"/>
        <v>100</v>
      </c>
      <c r="HO10" s="13">
        <f t="shared" si="23"/>
        <v>100</v>
      </c>
      <c r="HP10" s="13">
        <f t="shared" si="23"/>
        <v>100</v>
      </c>
      <c r="HQ10" s="13">
        <f t="shared" si="23"/>
        <v>100</v>
      </c>
      <c r="HR10" s="13">
        <f t="shared" si="23"/>
        <v>100</v>
      </c>
      <c r="HS10" s="13">
        <f t="shared" si="23"/>
        <v>100</v>
      </c>
      <c r="HT10" s="13">
        <f t="shared" si="23"/>
        <v>100</v>
      </c>
      <c r="HU10" s="13">
        <f t="shared" si="23"/>
        <v>100</v>
      </c>
      <c r="HV10" s="13">
        <f t="shared" si="23"/>
        <v>100</v>
      </c>
      <c r="HW10" s="13">
        <f t="shared" si="23"/>
        <v>100</v>
      </c>
      <c r="HX10" s="13">
        <f t="shared" si="23"/>
        <v>100</v>
      </c>
      <c r="HY10" s="13">
        <f t="shared" si="23"/>
        <v>100</v>
      </c>
      <c r="HZ10" s="13">
        <f t="shared" si="23"/>
        <v>100</v>
      </c>
      <c r="IA10" s="13">
        <f t="shared" si="23"/>
        <v>100</v>
      </c>
      <c r="IB10" s="13">
        <f t="shared" si="23"/>
        <v>100</v>
      </c>
      <c r="IC10" s="13">
        <f t="shared" si="23"/>
        <v>100</v>
      </c>
      <c r="ID10" s="13">
        <f t="shared" si="23"/>
        <v>100</v>
      </c>
      <c r="IE10" s="13">
        <f t="shared" si="23"/>
        <v>100</v>
      </c>
      <c r="IF10" s="13">
        <f t="shared" si="23"/>
        <v>100</v>
      </c>
      <c r="IG10" s="13">
        <f t="shared" si="23"/>
        <v>100</v>
      </c>
      <c r="IH10" s="13">
        <f t="shared" si="23"/>
        <v>100</v>
      </c>
      <c r="II10" s="13">
        <f t="shared" si="23"/>
        <v>100</v>
      </c>
      <c r="IJ10" s="13">
        <f t="shared" si="23"/>
        <v>100</v>
      </c>
      <c r="IK10" s="13">
        <f t="shared" si="23"/>
        <v>100</v>
      </c>
      <c r="IL10" s="13">
        <f t="shared" si="23"/>
        <v>100</v>
      </c>
      <c r="IM10" s="13">
        <f t="shared" si="23"/>
        <v>100</v>
      </c>
      <c r="IN10" s="13">
        <f t="shared" si="23"/>
        <v>100</v>
      </c>
      <c r="IO10" s="13">
        <f t="shared" si="23"/>
        <v>100</v>
      </c>
      <c r="IP10" s="13">
        <f t="shared" si="23"/>
        <v>100</v>
      </c>
      <c r="IQ10" s="13">
        <f t="shared" si="23"/>
        <v>100</v>
      </c>
      <c r="IR10" s="13">
        <f t="shared" si="23"/>
        <v>100</v>
      </c>
      <c r="IS10" s="13">
        <f t="shared" si="23"/>
        <v>100</v>
      </c>
      <c r="IT10" s="13">
        <f t="shared" si="23"/>
        <v>100</v>
      </c>
      <c r="IU10" s="13">
        <f t="shared" si="23"/>
        <v>100</v>
      </c>
      <c r="IV10" s="13">
        <f t="shared" si="23"/>
        <v>100</v>
      </c>
    </row>
    <row r="11" spans="1:256" s="64" customFormat="1" x14ac:dyDescent="0.15">
      <c r="A11" t="s">
        <v>61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0</v>
      </c>
      <c r="BL11" s="70">
        <v>0</v>
      </c>
      <c r="BM11" s="70">
        <v>0</v>
      </c>
      <c r="BN11" s="70">
        <v>0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  <c r="BV11" s="70">
        <v>0</v>
      </c>
      <c r="BW11" s="70">
        <v>0</v>
      </c>
      <c r="BX11" s="70">
        <v>0</v>
      </c>
      <c r="BY11" s="70">
        <v>0</v>
      </c>
      <c r="BZ11" s="70">
        <v>0</v>
      </c>
      <c r="CA11" s="70">
        <v>0</v>
      </c>
      <c r="CB11" s="70">
        <v>0</v>
      </c>
      <c r="CC11" s="70">
        <v>0</v>
      </c>
      <c r="CD11" s="70">
        <v>0</v>
      </c>
      <c r="CE11" s="70">
        <v>0</v>
      </c>
      <c r="CF11" s="70">
        <v>0</v>
      </c>
      <c r="CG11" s="70">
        <v>0</v>
      </c>
      <c r="CH11" s="70">
        <v>0</v>
      </c>
      <c r="CI11" s="70">
        <v>0</v>
      </c>
      <c r="CJ11" s="70">
        <v>0</v>
      </c>
      <c r="CK11" s="70">
        <v>0</v>
      </c>
      <c r="CL11" s="70">
        <v>0</v>
      </c>
      <c r="CM11" s="70">
        <v>0</v>
      </c>
      <c r="CN11" s="70">
        <v>0</v>
      </c>
      <c r="CO11" s="70">
        <v>0</v>
      </c>
      <c r="CP11" s="70">
        <v>0</v>
      </c>
      <c r="CQ11" s="70">
        <v>0</v>
      </c>
      <c r="CR11" s="70">
        <v>0</v>
      </c>
      <c r="CS11" s="70">
        <v>0</v>
      </c>
      <c r="CT11" s="70">
        <v>0</v>
      </c>
      <c r="CU11" s="70">
        <v>0</v>
      </c>
      <c r="CV11" s="70">
        <v>0</v>
      </c>
      <c r="CW11" s="70">
        <v>0</v>
      </c>
      <c r="CX11" s="70">
        <v>0</v>
      </c>
      <c r="CY11" s="70">
        <v>0</v>
      </c>
      <c r="CZ11" s="70">
        <v>0</v>
      </c>
      <c r="DA11" s="70">
        <v>0</v>
      </c>
      <c r="DB11" s="70">
        <v>0</v>
      </c>
      <c r="DC11" s="70">
        <v>0</v>
      </c>
      <c r="DD11" s="70">
        <v>0</v>
      </c>
      <c r="DE11" s="70">
        <v>0</v>
      </c>
      <c r="DF11" s="70">
        <v>0</v>
      </c>
      <c r="DG11" s="70">
        <v>0</v>
      </c>
      <c r="DH11" s="70">
        <v>0</v>
      </c>
      <c r="DI11" s="70">
        <v>0</v>
      </c>
      <c r="DJ11" s="70">
        <v>0</v>
      </c>
      <c r="DK11" s="70">
        <v>0</v>
      </c>
      <c r="DL11" s="70">
        <v>0</v>
      </c>
      <c r="DM11" s="70">
        <v>0</v>
      </c>
      <c r="DN11" s="70">
        <v>0</v>
      </c>
      <c r="DO11" s="70">
        <v>0</v>
      </c>
      <c r="DP11" s="70">
        <v>0</v>
      </c>
      <c r="DQ11" s="70">
        <v>0</v>
      </c>
      <c r="DR11" s="70">
        <v>0</v>
      </c>
      <c r="DS11" s="70">
        <v>0</v>
      </c>
      <c r="DT11" s="70">
        <v>0</v>
      </c>
      <c r="DU11" s="70">
        <v>0</v>
      </c>
      <c r="DV11" s="70">
        <v>0</v>
      </c>
      <c r="DW11" s="70">
        <v>0</v>
      </c>
      <c r="DX11" s="70">
        <v>0</v>
      </c>
      <c r="DY11" s="70">
        <v>0</v>
      </c>
      <c r="DZ11" s="70">
        <v>0</v>
      </c>
      <c r="EA11" s="70">
        <v>0</v>
      </c>
      <c r="EB11" s="70">
        <v>0</v>
      </c>
      <c r="EC11" s="70">
        <v>0</v>
      </c>
      <c r="ED11" s="70">
        <v>0</v>
      </c>
      <c r="EE11" s="70">
        <v>0</v>
      </c>
      <c r="EF11" s="70">
        <v>0</v>
      </c>
      <c r="EG11" s="70">
        <v>0</v>
      </c>
      <c r="EH11" s="70">
        <v>0</v>
      </c>
      <c r="EI11" s="70">
        <v>0</v>
      </c>
      <c r="EJ11" s="70">
        <v>0</v>
      </c>
      <c r="EK11" s="70">
        <v>0</v>
      </c>
      <c r="EL11" s="70">
        <v>0</v>
      </c>
      <c r="EM11" s="70">
        <v>0</v>
      </c>
      <c r="EN11" s="70">
        <v>0</v>
      </c>
      <c r="EO11" s="70">
        <v>0</v>
      </c>
      <c r="EP11" s="70">
        <v>0</v>
      </c>
      <c r="EQ11" s="70">
        <v>0</v>
      </c>
      <c r="ER11" s="70">
        <v>0</v>
      </c>
      <c r="ES11" s="70">
        <v>0</v>
      </c>
      <c r="ET11" s="70">
        <v>0</v>
      </c>
      <c r="EU11" s="70">
        <v>0</v>
      </c>
      <c r="EV11" s="70">
        <v>0</v>
      </c>
      <c r="EW11" s="70">
        <v>0</v>
      </c>
      <c r="EX11" s="70">
        <v>0</v>
      </c>
      <c r="EY11" s="70">
        <v>0</v>
      </c>
      <c r="EZ11" s="70">
        <v>0</v>
      </c>
      <c r="FA11" s="70">
        <v>0</v>
      </c>
      <c r="FB11" s="70">
        <v>0</v>
      </c>
      <c r="FC11" s="70">
        <v>0</v>
      </c>
      <c r="FD11" s="70">
        <v>0</v>
      </c>
      <c r="FE11" s="70">
        <v>0</v>
      </c>
      <c r="FF11" s="70">
        <v>0</v>
      </c>
      <c r="FG11" s="70">
        <v>0</v>
      </c>
      <c r="FH11" s="70">
        <v>0</v>
      </c>
      <c r="FI11" s="70">
        <v>0</v>
      </c>
      <c r="FJ11" s="70">
        <v>0</v>
      </c>
      <c r="FK11" s="70">
        <v>0</v>
      </c>
      <c r="FL11" s="70">
        <v>0</v>
      </c>
      <c r="FM11" s="70">
        <v>0</v>
      </c>
      <c r="FN11" s="70">
        <v>0</v>
      </c>
      <c r="FO11" s="70">
        <v>0</v>
      </c>
      <c r="FP11" s="70">
        <v>0</v>
      </c>
      <c r="FQ11" s="70">
        <v>0</v>
      </c>
      <c r="FR11" s="70">
        <v>0</v>
      </c>
      <c r="FS11" s="70">
        <v>0</v>
      </c>
      <c r="FT11" s="70">
        <v>0</v>
      </c>
      <c r="FU11" s="70">
        <v>0</v>
      </c>
      <c r="FV11" s="70">
        <v>0</v>
      </c>
      <c r="FW11" s="70">
        <v>0</v>
      </c>
      <c r="FX11" s="70">
        <v>0</v>
      </c>
      <c r="FY11" s="70">
        <v>0</v>
      </c>
      <c r="FZ11" s="70">
        <v>0</v>
      </c>
      <c r="GA11" s="70">
        <v>0</v>
      </c>
      <c r="GB11" s="70">
        <v>0</v>
      </c>
      <c r="GC11" s="70">
        <v>0</v>
      </c>
      <c r="GD11" s="70">
        <v>0</v>
      </c>
      <c r="GE11" s="70">
        <v>0</v>
      </c>
      <c r="GF11" s="70">
        <v>0</v>
      </c>
      <c r="GG11" s="70">
        <v>0</v>
      </c>
      <c r="GH11" s="70">
        <v>0</v>
      </c>
      <c r="GI11" s="70">
        <v>0</v>
      </c>
      <c r="GJ11" s="70">
        <v>0</v>
      </c>
      <c r="GK11" s="70">
        <v>0</v>
      </c>
      <c r="GL11" s="70">
        <v>0</v>
      </c>
      <c r="GM11" s="70">
        <v>0</v>
      </c>
      <c r="GN11" s="70">
        <v>0</v>
      </c>
      <c r="GO11" s="70">
        <v>0</v>
      </c>
      <c r="GP11" s="70">
        <v>0</v>
      </c>
      <c r="GQ11" s="70">
        <v>0</v>
      </c>
      <c r="GR11" s="70">
        <v>0</v>
      </c>
      <c r="GS11" s="70">
        <v>0</v>
      </c>
      <c r="GT11" s="70">
        <v>0</v>
      </c>
      <c r="GU11" s="70">
        <v>0</v>
      </c>
      <c r="GV11" s="70">
        <v>0</v>
      </c>
      <c r="GW11" s="70">
        <v>0</v>
      </c>
      <c r="GX11" s="70">
        <v>0</v>
      </c>
      <c r="GY11" s="70">
        <v>0</v>
      </c>
      <c r="GZ11" s="70">
        <v>0</v>
      </c>
      <c r="HA11" s="70">
        <v>0</v>
      </c>
      <c r="HB11" s="70">
        <v>0</v>
      </c>
      <c r="HC11" s="70">
        <v>0</v>
      </c>
      <c r="HD11" s="70">
        <v>0</v>
      </c>
      <c r="HE11" s="70">
        <v>0</v>
      </c>
      <c r="HF11" s="70">
        <v>0</v>
      </c>
      <c r="HG11" s="70">
        <v>0</v>
      </c>
      <c r="HH11" s="70">
        <v>0</v>
      </c>
      <c r="HI11" s="70">
        <v>0</v>
      </c>
      <c r="HJ11" s="70">
        <v>0</v>
      </c>
      <c r="HK11" s="70">
        <v>0</v>
      </c>
      <c r="HL11" s="70">
        <v>0</v>
      </c>
      <c r="HM11" s="70">
        <v>0</v>
      </c>
      <c r="HN11" s="70">
        <v>0</v>
      </c>
      <c r="HO11" s="70">
        <v>0</v>
      </c>
      <c r="HP11" s="70">
        <v>0</v>
      </c>
      <c r="HQ11" s="70">
        <v>0</v>
      </c>
      <c r="HR11" s="70">
        <v>0</v>
      </c>
      <c r="HS11" s="70">
        <v>0</v>
      </c>
      <c r="HT11" s="70">
        <v>0</v>
      </c>
      <c r="HU11" s="70">
        <v>0</v>
      </c>
      <c r="HV11" s="70">
        <v>0</v>
      </c>
      <c r="HW11" s="70">
        <v>0</v>
      </c>
      <c r="HX11" s="70">
        <v>0</v>
      </c>
      <c r="HY11" s="70">
        <v>0</v>
      </c>
      <c r="HZ11" s="70">
        <v>0</v>
      </c>
      <c r="IA11" s="70">
        <v>0</v>
      </c>
      <c r="IB11" s="70">
        <v>0</v>
      </c>
      <c r="IC11" s="70">
        <v>0</v>
      </c>
      <c r="ID11" s="70">
        <v>0</v>
      </c>
      <c r="IE11" s="70">
        <v>0</v>
      </c>
      <c r="IF11" s="70">
        <v>0</v>
      </c>
      <c r="IG11" s="70">
        <v>0</v>
      </c>
      <c r="IH11" s="70">
        <v>0</v>
      </c>
      <c r="II11" s="70">
        <v>0</v>
      </c>
      <c r="IJ11" s="70">
        <v>0</v>
      </c>
      <c r="IK11" s="70">
        <v>0</v>
      </c>
      <c r="IL11" s="70">
        <v>0</v>
      </c>
      <c r="IM11" s="70">
        <v>0</v>
      </c>
      <c r="IN11" s="70">
        <v>0</v>
      </c>
      <c r="IO11" s="70">
        <v>0</v>
      </c>
      <c r="IP11" s="70">
        <v>0</v>
      </c>
      <c r="IQ11" s="70">
        <v>0</v>
      </c>
      <c r="IR11" s="70">
        <v>0</v>
      </c>
      <c r="IS11" s="70">
        <v>0</v>
      </c>
      <c r="IT11" s="70">
        <v>0</v>
      </c>
      <c r="IU11" s="70">
        <v>0</v>
      </c>
      <c r="IV11" s="70">
        <v>0</v>
      </c>
    </row>
    <row r="12" spans="1:256" s="72" customFormat="1" x14ac:dyDescent="0.15">
      <c r="A12" s="24" t="s">
        <v>17</v>
      </c>
      <c r="B12" s="25"/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1"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>
        <v>0</v>
      </c>
      <c r="BM12" s="71">
        <v>0</v>
      </c>
      <c r="BN12" s="71">
        <v>0</v>
      </c>
      <c r="BO12" s="71">
        <v>0</v>
      </c>
      <c r="BP12" s="71">
        <v>0</v>
      </c>
      <c r="BQ12" s="71">
        <v>0</v>
      </c>
      <c r="BR12" s="71">
        <v>0</v>
      </c>
      <c r="BS12" s="71">
        <v>0</v>
      </c>
      <c r="BT12" s="71">
        <v>0</v>
      </c>
      <c r="BU12" s="71">
        <v>0</v>
      </c>
      <c r="BV12" s="71">
        <v>0</v>
      </c>
      <c r="BW12" s="71">
        <v>0</v>
      </c>
      <c r="BX12" s="71">
        <v>0</v>
      </c>
      <c r="BY12" s="71">
        <v>0</v>
      </c>
      <c r="BZ12" s="71">
        <v>0</v>
      </c>
      <c r="CA12" s="71">
        <v>0</v>
      </c>
      <c r="CB12" s="71">
        <v>0</v>
      </c>
      <c r="CC12" s="71">
        <v>0</v>
      </c>
      <c r="CD12" s="71">
        <v>0</v>
      </c>
      <c r="CE12" s="71">
        <v>0</v>
      </c>
      <c r="CF12" s="71">
        <v>0</v>
      </c>
      <c r="CG12" s="71">
        <v>0</v>
      </c>
      <c r="CH12" s="71">
        <v>0</v>
      </c>
      <c r="CI12" s="71">
        <v>0</v>
      </c>
      <c r="CJ12" s="71">
        <v>0</v>
      </c>
      <c r="CK12" s="71">
        <v>0</v>
      </c>
      <c r="CL12" s="71">
        <v>0</v>
      </c>
      <c r="CM12" s="71">
        <v>0</v>
      </c>
      <c r="CN12" s="71">
        <v>0</v>
      </c>
      <c r="CO12" s="71">
        <v>0</v>
      </c>
      <c r="CP12" s="71">
        <v>0</v>
      </c>
      <c r="CQ12" s="71">
        <v>0</v>
      </c>
      <c r="CR12" s="71">
        <v>0</v>
      </c>
      <c r="CS12" s="71">
        <v>0</v>
      </c>
      <c r="CT12" s="71">
        <v>0</v>
      </c>
      <c r="CU12" s="71">
        <v>0</v>
      </c>
      <c r="CV12" s="71">
        <v>0</v>
      </c>
      <c r="CW12" s="71">
        <v>0</v>
      </c>
      <c r="CX12" s="71">
        <v>0</v>
      </c>
      <c r="CY12" s="71">
        <v>0</v>
      </c>
      <c r="CZ12" s="71">
        <v>0</v>
      </c>
      <c r="DA12" s="71">
        <v>0</v>
      </c>
      <c r="DB12" s="71">
        <v>0</v>
      </c>
      <c r="DC12" s="71">
        <v>0</v>
      </c>
      <c r="DD12" s="71">
        <v>0</v>
      </c>
      <c r="DE12" s="71">
        <v>0</v>
      </c>
      <c r="DF12" s="71">
        <v>0</v>
      </c>
      <c r="DG12" s="71">
        <v>0</v>
      </c>
      <c r="DH12" s="71">
        <v>0</v>
      </c>
      <c r="DI12" s="71">
        <v>0</v>
      </c>
      <c r="DJ12" s="71">
        <v>0</v>
      </c>
      <c r="DK12" s="71">
        <v>0</v>
      </c>
      <c r="DL12" s="71">
        <v>0</v>
      </c>
      <c r="DM12" s="71">
        <v>0</v>
      </c>
      <c r="DN12" s="71">
        <v>0</v>
      </c>
      <c r="DO12" s="71">
        <v>0</v>
      </c>
      <c r="DP12" s="71">
        <v>0</v>
      </c>
      <c r="DQ12" s="71">
        <v>0</v>
      </c>
      <c r="DR12" s="71">
        <v>0</v>
      </c>
      <c r="DS12" s="71">
        <v>0</v>
      </c>
      <c r="DT12" s="71">
        <v>0</v>
      </c>
      <c r="DU12" s="71">
        <v>0</v>
      </c>
      <c r="DV12" s="71">
        <v>0</v>
      </c>
      <c r="DW12" s="71">
        <v>0</v>
      </c>
      <c r="DX12" s="71">
        <v>0</v>
      </c>
      <c r="DY12" s="71">
        <v>0</v>
      </c>
      <c r="DZ12" s="71">
        <v>0</v>
      </c>
      <c r="EA12" s="71">
        <v>0</v>
      </c>
      <c r="EB12" s="71">
        <v>0</v>
      </c>
      <c r="EC12" s="71">
        <v>0</v>
      </c>
      <c r="ED12" s="71">
        <v>0</v>
      </c>
      <c r="EE12" s="71">
        <v>0</v>
      </c>
      <c r="EF12" s="71">
        <v>0</v>
      </c>
      <c r="EG12" s="71">
        <v>0</v>
      </c>
      <c r="EH12" s="71">
        <v>0</v>
      </c>
      <c r="EI12" s="71">
        <v>0</v>
      </c>
      <c r="EJ12" s="71">
        <v>0</v>
      </c>
      <c r="EK12" s="71">
        <v>0</v>
      </c>
      <c r="EL12" s="71">
        <v>0</v>
      </c>
      <c r="EM12" s="71">
        <v>0</v>
      </c>
      <c r="EN12" s="71">
        <v>0</v>
      </c>
      <c r="EO12" s="71">
        <v>0</v>
      </c>
      <c r="EP12" s="71">
        <v>0</v>
      </c>
      <c r="EQ12" s="71">
        <v>0</v>
      </c>
      <c r="ER12" s="71">
        <v>0</v>
      </c>
      <c r="ES12" s="71">
        <v>0</v>
      </c>
      <c r="ET12" s="71">
        <v>0</v>
      </c>
      <c r="EU12" s="71">
        <v>0</v>
      </c>
      <c r="EV12" s="71">
        <v>0</v>
      </c>
      <c r="EW12" s="71">
        <v>0</v>
      </c>
      <c r="EX12" s="71">
        <v>0</v>
      </c>
      <c r="EY12" s="71">
        <v>0</v>
      </c>
      <c r="EZ12" s="71">
        <v>0</v>
      </c>
      <c r="FA12" s="71">
        <v>0</v>
      </c>
      <c r="FB12" s="71">
        <v>0</v>
      </c>
      <c r="FC12" s="71">
        <v>0</v>
      </c>
      <c r="FD12" s="71">
        <v>0</v>
      </c>
      <c r="FE12" s="71">
        <v>0</v>
      </c>
      <c r="FF12" s="71">
        <v>0</v>
      </c>
      <c r="FG12" s="71">
        <v>0</v>
      </c>
      <c r="FH12" s="71">
        <v>0</v>
      </c>
      <c r="FI12" s="71">
        <v>0</v>
      </c>
      <c r="FJ12" s="71">
        <v>0</v>
      </c>
      <c r="FK12" s="71">
        <v>0</v>
      </c>
      <c r="FL12" s="71">
        <v>0</v>
      </c>
      <c r="FM12" s="71">
        <v>0</v>
      </c>
      <c r="FN12" s="71">
        <v>0</v>
      </c>
      <c r="FO12" s="71">
        <v>0</v>
      </c>
      <c r="FP12" s="71">
        <v>0</v>
      </c>
      <c r="FQ12" s="71">
        <v>0</v>
      </c>
      <c r="FR12" s="71">
        <v>0</v>
      </c>
      <c r="FS12" s="71">
        <v>0</v>
      </c>
      <c r="FT12" s="71">
        <v>0</v>
      </c>
      <c r="FU12" s="71">
        <v>0</v>
      </c>
      <c r="FV12" s="71">
        <v>0</v>
      </c>
      <c r="FW12" s="71">
        <v>0</v>
      </c>
      <c r="FX12" s="71">
        <v>0</v>
      </c>
      <c r="FY12" s="71">
        <v>0</v>
      </c>
      <c r="FZ12" s="71">
        <v>0</v>
      </c>
      <c r="GA12" s="71">
        <v>0</v>
      </c>
      <c r="GB12" s="71">
        <v>0</v>
      </c>
      <c r="GC12" s="71">
        <v>0</v>
      </c>
      <c r="GD12" s="71">
        <v>0</v>
      </c>
      <c r="GE12" s="71">
        <v>0</v>
      </c>
      <c r="GF12" s="71">
        <v>0</v>
      </c>
      <c r="GG12" s="71">
        <v>0</v>
      </c>
      <c r="GH12" s="71">
        <v>0</v>
      </c>
      <c r="GI12" s="71">
        <v>0</v>
      </c>
      <c r="GJ12" s="71">
        <v>0</v>
      </c>
      <c r="GK12" s="71">
        <v>0</v>
      </c>
      <c r="GL12" s="71">
        <v>0</v>
      </c>
      <c r="GM12" s="71">
        <v>0</v>
      </c>
      <c r="GN12" s="71">
        <v>0</v>
      </c>
      <c r="GO12" s="71">
        <v>0</v>
      </c>
      <c r="GP12" s="71">
        <v>0</v>
      </c>
      <c r="GQ12" s="71">
        <v>0</v>
      </c>
      <c r="GR12" s="71">
        <v>0</v>
      </c>
      <c r="GS12" s="71">
        <v>0</v>
      </c>
      <c r="GT12" s="71">
        <v>0</v>
      </c>
      <c r="GU12" s="71">
        <v>0</v>
      </c>
      <c r="GV12" s="71">
        <v>0</v>
      </c>
      <c r="GW12" s="71">
        <v>0</v>
      </c>
      <c r="GX12" s="71">
        <v>0</v>
      </c>
      <c r="GY12" s="71">
        <v>0</v>
      </c>
      <c r="GZ12" s="71">
        <v>0</v>
      </c>
      <c r="HA12" s="71">
        <v>0</v>
      </c>
      <c r="HB12" s="71">
        <v>0</v>
      </c>
      <c r="HC12" s="71">
        <v>0</v>
      </c>
      <c r="HD12" s="71">
        <v>0</v>
      </c>
      <c r="HE12" s="71">
        <v>0</v>
      </c>
      <c r="HF12" s="71">
        <v>0</v>
      </c>
      <c r="HG12" s="71">
        <v>0</v>
      </c>
      <c r="HH12" s="71">
        <v>0</v>
      </c>
      <c r="HI12" s="71">
        <v>0</v>
      </c>
      <c r="HJ12" s="71">
        <v>0</v>
      </c>
      <c r="HK12" s="71">
        <v>0</v>
      </c>
      <c r="HL12" s="71">
        <v>0</v>
      </c>
      <c r="HM12" s="71">
        <v>0</v>
      </c>
      <c r="HN12" s="71">
        <v>0</v>
      </c>
      <c r="HO12" s="71">
        <v>0</v>
      </c>
      <c r="HP12" s="71">
        <v>0</v>
      </c>
      <c r="HQ12" s="71">
        <v>0</v>
      </c>
      <c r="HR12" s="71">
        <v>0</v>
      </c>
      <c r="HS12" s="71">
        <v>0</v>
      </c>
      <c r="HT12" s="71">
        <v>0</v>
      </c>
      <c r="HU12" s="71">
        <v>0</v>
      </c>
      <c r="HV12" s="71">
        <v>0</v>
      </c>
      <c r="HW12" s="71">
        <v>0</v>
      </c>
      <c r="HX12" s="71">
        <v>0</v>
      </c>
      <c r="HY12" s="71">
        <v>0</v>
      </c>
      <c r="HZ12" s="71">
        <v>0</v>
      </c>
      <c r="IA12" s="71">
        <v>0</v>
      </c>
      <c r="IB12" s="71">
        <v>0</v>
      </c>
      <c r="IC12" s="71">
        <v>0</v>
      </c>
      <c r="ID12" s="71">
        <v>0</v>
      </c>
      <c r="IE12" s="71">
        <v>0</v>
      </c>
      <c r="IF12" s="71">
        <v>0</v>
      </c>
      <c r="IG12" s="71">
        <v>0</v>
      </c>
      <c r="IH12" s="71">
        <v>0</v>
      </c>
      <c r="II12" s="71">
        <v>0</v>
      </c>
      <c r="IJ12" s="71">
        <v>0</v>
      </c>
      <c r="IK12" s="71">
        <v>0</v>
      </c>
      <c r="IL12" s="71">
        <v>0</v>
      </c>
      <c r="IM12" s="71">
        <v>0</v>
      </c>
      <c r="IN12" s="71">
        <v>0</v>
      </c>
      <c r="IO12" s="71">
        <v>0</v>
      </c>
      <c r="IP12" s="71">
        <v>0</v>
      </c>
      <c r="IQ12" s="71">
        <v>0</v>
      </c>
      <c r="IR12" s="71">
        <v>0</v>
      </c>
      <c r="IS12" s="71">
        <v>0</v>
      </c>
      <c r="IT12" s="71">
        <v>0</v>
      </c>
      <c r="IU12" s="71">
        <v>0</v>
      </c>
      <c r="IV12" s="71">
        <v>0</v>
      </c>
    </row>
    <row r="13" spans="1:256" s="28" customFormat="1" x14ac:dyDescent="0.15">
      <c r="A13" s="28" t="s">
        <v>13</v>
      </c>
      <c r="C13" s="29">
        <f>C8-C12</f>
        <v>0</v>
      </c>
      <c r="D13" s="30">
        <f>C13*(1+D14)</f>
        <v>0</v>
      </c>
      <c r="E13" s="30">
        <f t="shared" ref="E13:BP13" si="24">D13*(1+E14)</f>
        <v>0</v>
      </c>
      <c r="F13" s="30">
        <f t="shared" si="24"/>
        <v>0</v>
      </c>
      <c r="G13" s="30">
        <f t="shared" si="24"/>
        <v>0</v>
      </c>
      <c r="H13" s="30">
        <f t="shared" si="24"/>
        <v>0</v>
      </c>
      <c r="I13" s="30">
        <f t="shared" si="24"/>
        <v>0</v>
      </c>
      <c r="J13" s="30">
        <f t="shared" si="24"/>
        <v>0</v>
      </c>
      <c r="K13" s="30">
        <f t="shared" si="24"/>
        <v>0</v>
      </c>
      <c r="L13" s="30">
        <f t="shared" si="24"/>
        <v>0</v>
      </c>
      <c r="M13" s="30">
        <f t="shared" si="24"/>
        <v>0</v>
      </c>
      <c r="N13" s="30">
        <f t="shared" si="24"/>
        <v>0</v>
      </c>
      <c r="O13" s="30">
        <f t="shared" si="24"/>
        <v>0</v>
      </c>
      <c r="P13" s="30">
        <f t="shared" si="24"/>
        <v>0</v>
      </c>
      <c r="Q13" s="30">
        <f t="shared" si="24"/>
        <v>0</v>
      </c>
      <c r="R13" s="30">
        <f t="shared" si="24"/>
        <v>0</v>
      </c>
      <c r="S13" s="30">
        <f t="shared" si="24"/>
        <v>0</v>
      </c>
      <c r="T13" s="30">
        <f t="shared" si="24"/>
        <v>0</v>
      </c>
      <c r="U13" s="30">
        <f t="shared" si="24"/>
        <v>0</v>
      </c>
      <c r="V13" s="30">
        <f t="shared" si="24"/>
        <v>0</v>
      </c>
      <c r="W13" s="30">
        <f t="shared" si="24"/>
        <v>0</v>
      </c>
      <c r="X13" s="30">
        <f t="shared" si="24"/>
        <v>0</v>
      </c>
      <c r="Y13" s="30">
        <f t="shared" si="24"/>
        <v>0</v>
      </c>
      <c r="Z13" s="30">
        <f t="shared" si="24"/>
        <v>0</v>
      </c>
      <c r="AA13" s="30">
        <f t="shared" si="24"/>
        <v>0</v>
      </c>
      <c r="AB13" s="30">
        <f t="shared" si="24"/>
        <v>0</v>
      </c>
      <c r="AC13" s="30">
        <f t="shared" si="24"/>
        <v>0</v>
      </c>
      <c r="AD13" s="30">
        <f t="shared" si="24"/>
        <v>0</v>
      </c>
      <c r="AE13" s="30">
        <f t="shared" si="24"/>
        <v>0</v>
      </c>
      <c r="AF13" s="30">
        <f t="shared" si="24"/>
        <v>0</v>
      </c>
      <c r="AG13" s="30">
        <f t="shared" si="24"/>
        <v>0</v>
      </c>
      <c r="AH13" s="30">
        <f t="shared" si="24"/>
        <v>0</v>
      </c>
      <c r="AI13" s="30">
        <f t="shared" si="24"/>
        <v>0</v>
      </c>
      <c r="AJ13" s="30">
        <f t="shared" si="24"/>
        <v>0</v>
      </c>
      <c r="AK13" s="30">
        <f t="shared" si="24"/>
        <v>0</v>
      </c>
      <c r="AL13" s="30">
        <f t="shared" si="24"/>
        <v>0</v>
      </c>
      <c r="AM13" s="30">
        <f t="shared" si="24"/>
        <v>0</v>
      </c>
      <c r="AN13" s="30">
        <f t="shared" si="24"/>
        <v>0</v>
      </c>
      <c r="AO13" s="30">
        <f t="shared" si="24"/>
        <v>0</v>
      </c>
      <c r="AP13" s="30">
        <f t="shared" si="24"/>
        <v>0</v>
      </c>
      <c r="AQ13" s="30">
        <f t="shared" si="24"/>
        <v>0</v>
      </c>
      <c r="AR13" s="30">
        <f t="shared" si="24"/>
        <v>0</v>
      </c>
      <c r="AS13" s="30">
        <f t="shared" si="24"/>
        <v>0</v>
      </c>
      <c r="AT13" s="30">
        <f t="shared" si="24"/>
        <v>0</v>
      </c>
      <c r="AU13" s="30">
        <f t="shared" si="24"/>
        <v>0</v>
      </c>
      <c r="AV13" s="30">
        <f t="shared" si="24"/>
        <v>0</v>
      </c>
      <c r="AW13" s="30">
        <f t="shared" si="24"/>
        <v>0</v>
      </c>
      <c r="AX13" s="30">
        <f t="shared" si="24"/>
        <v>0</v>
      </c>
      <c r="AY13" s="30">
        <f t="shared" si="24"/>
        <v>0</v>
      </c>
      <c r="AZ13" s="30">
        <f t="shared" si="24"/>
        <v>0</v>
      </c>
      <c r="BA13" s="30">
        <f t="shared" si="24"/>
        <v>0</v>
      </c>
      <c r="BB13" s="30">
        <f t="shared" si="24"/>
        <v>0</v>
      </c>
      <c r="BC13" s="30">
        <f t="shared" si="24"/>
        <v>0</v>
      </c>
      <c r="BD13" s="30">
        <f t="shared" si="24"/>
        <v>0</v>
      </c>
      <c r="BE13" s="30">
        <f t="shared" si="24"/>
        <v>0</v>
      </c>
      <c r="BF13" s="30">
        <f t="shared" si="24"/>
        <v>0</v>
      </c>
      <c r="BG13" s="30">
        <f t="shared" si="24"/>
        <v>0</v>
      </c>
      <c r="BH13" s="30">
        <f t="shared" si="24"/>
        <v>0</v>
      </c>
      <c r="BI13" s="30">
        <f t="shared" si="24"/>
        <v>0</v>
      </c>
      <c r="BJ13" s="30">
        <f t="shared" si="24"/>
        <v>0</v>
      </c>
      <c r="BK13" s="30">
        <f t="shared" si="24"/>
        <v>0</v>
      </c>
      <c r="BL13" s="30">
        <f t="shared" si="24"/>
        <v>0</v>
      </c>
      <c r="BM13" s="30">
        <f t="shared" si="24"/>
        <v>0</v>
      </c>
      <c r="BN13" s="30">
        <f t="shared" si="24"/>
        <v>0</v>
      </c>
      <c r="BO13" s="30">
        <f t="shared" si="24"/>
        <v>0</v>
      </c>
      <c r="BP13" s="30">
        <f t="shared" si="24"/>
        <v>0</v>
      </c>
      <c r="BQ13" s="30">
        <f t="shared" ref="BQ13:EB13" si="25">BP13*(1+BQ14)</f>
        <v>0</v>
      </c>
      <c r="BR13" s="30">
        <f t="shared" si="25"/>
        <v>0</v>
      </c>
      <c r="BS13" s="30">
        <f t="shared" si="25"/>
        <v>0</v>
      </c>
      <c r="BT13" s="30">
        <f t="shared" si="25"/>
        <v>0</v>
      </c>
      <c r="BU13" s="30">
        <f t="shared" si="25"/>
        <v>0</v>
      </c>
      <c r="BV13" s="30">
        <f t="shared" si="25"/>
        <v>0</v>
      </c>
      <c r="BW13" s="30">
        <f t="shared" si="25"/>
        <v>0</v>
      </c>
      <c r="BX13" s="30">
        <f t="shared" si="25"/>
        <v>0</v>
      </c>
      <c r="BY13" s="30">
        <f t="shared" si="25"/>
        <v>0</v>
      </c>
      <c r="BZ13" s="30">
        <f t="shared" si="25"/>
        <v>0</v>
      </c>
      <c r="CA13" s="30">
        <f t="shared" si="25"/>
        <v>0</v>
      </c>
      <c r="CB13" s="30">
        <f t="shared" si="25"/>
        <v>0</v>
      </c>
      <c r="CC13" s="30">
        <f t="shared" si="25"/>
        <v>0</v>
      </c>
      <c r="CD13" s="30">
        <f t="shared" si="25"/>
        <v>0</v>
      </c>
      <c r="CE13" s="30">
        <f t="shared" si="25"/>
        <v>0</v>
      </c>
      <c r="CF13" s="30">
        <f t="shared" si="25"/>
        <v>0</v>
      </c>
      <c r="CG13" s="30">
        <f t="shared" si="25"/>
        <v>0</v>
      </c>
      <c r="CH13" s="30">
        <f t="shared" si="25"/>
        <v>0</v>
      </c>
      <c r="CI13" s="30">
        <f t="shared" si="25"/>
        <v>0</v>
      </c>
      <c r="CJ13" s="30">
        <f t="shared" si="25"/>
        <v>0</v>
      </c>
      <c r="CK13" s="30">
        <f t="shared" si="25"/>
        <v>0</v>
      </c>
      <c r="CL13" s="30">
        <f t="shared" si="25"/>
        <v>0</v>
      </c>
      <c r="CM13" s="30">
        <f t="shared" si="25"/>
        <v>0</v>
      </c>
      <c r="CN13" s="30">
        <f t="shared" si="25"/>
        <v>0</v>
      </c>
      <c r="CO13" s="30">
        <f t="shared" si="25"/>
        <v>0</v>
      </c>
      <c r="CP13" s="30">
        <f t="shared" si="25"/>
        <v>0</v>
      </c>
      <c r="CQ13" s="30">
        <f t="shared" si="25"/>
        <v>0</v>
      </c>
      <c r="CR13" s="30">
        <f t="shared" si="25"/>
        <v>0</v>
      </c>
      <c r="CS13" s="30">
        <f t="shared" si="25"/>
        <v>0</v>
      </c>
      <c r="CT13" s="30">
        <f t="shared" si="25"/>
        <v>0</v>
      </c>
      <c r="CU13" s="30">
        <f t="shared" si="25"/>
        <v>0</v>
      </c>
      <c r="CV13" s="30">
        <f t="shared" si="25"/>
        <v>0</v>
      </c>
      <c r="CW13" s="30">
        <f t="shared" si="25"/>
        <v>0</v>
      </c>
      <c r="CX13" s="30">
        <f t="shared" si="25"/>
        <v>0</v>
      </c>
      <c r="CY13" s="30">
        <f t="shared" si="25"/>
        <v>0</v>
      </c>
      <c r="CZ13" s="30">
        <f t="shared" si="25"/>
        <v>0</v>
      </c>
      <c r="DA13" s="30">
        <f t="shared" si="25"/>
        <v>0</v>
      </c>
      <c r="DB13" s="30">
        <f t="shared" si="25"/>
        <v>0</v>
      </c>
      <c r="DC13" s="30">
        <f t="shared" si="25"/>
        <v>0</v>
      </c>
      <c r="DD13" s="30">
        <f t="shared" si="25"/>
        <v>0</v>
      </c>
      <c r="DE13" s="30">
        <f t="shared" si="25"/>
        <v>0</v>
      </c>
      <c r="DF13" s="30">
        <f t="shared" si="25"/>
        <v>0</v>
      </c>
      <c r="DG13" s="30">
        <f t="shared" si="25"/>
        <v>0</v>
      </c>
      <c r="DH13" s="30">
        <f t="shared" si="25"/>
        <v>0</v>
      </c>
      <c r="DI13" s="30">
        <f t="shared" si="25"/>
        <v>0</v>
      </c>
      <c r="DJ13" s="30">
        <f t="shared" si="25"/>
        <v>0</v>
      </c>
      <c r="DK13" s="30">
        <f t="shared" si="25"/>
        <v>0</v>
      </c>
      <c r="DL13" s="30">
        <f t="shared" si="25"/>
        <v>0</v>
      </c>
      <c r="DM13" s="30">
        <f t="shared" si="25"/>
        <v>0</v>
      </c>
      <c r="DN13" s="30">
        <f t="shared" si="25"/>
        <v>0</v>
      </c>
      <c r="DO13" s="30">
        <f t="shared" si="25"/>
        <v>0</v>
      </c>
      <c r="DP13" s="30">
        <f t="shared" si="25"/>
        <v>0</v>
      </c>
      <c r="DQ13" s="30">
        <f t="shared" si="25"/>
        <v>0</v>
      </c>
      <c r="DR13" s="30">
        <f t="shared" si="25"/>
        <v>0</v>
      </c>
      <c r="DS13" s="30">
        <f t="shared" si="25"/>
        <v>0</v>
      </c>
      <c r="DT13" s="30">
        <f t="shared" si="25"/>
        <v>0</v>
      </c>
      <c r="DU13" s="30">
        <f t="shared" si="25"/>
        <v>0</v>
      </c>
      <c r="DV13" s="30">
        <f t="shared" si="25"/>
        <v>0</v>
      </c>
      <c r="DW13" s="30">
        <f t="shared" si="25"/>
        <v>0</v>
      </c>
      <c r="DX13" s="30">
        <f t="shared" si="25"/>
        <v>0</v>
      </c>
      <c r="DY13" s="30">
        <f t="shared" si="25"/>
        <v>0</v>
      </c>
      <c r="DZ13" s="30">
        <f t="shared" si="25"/>
        <v>0</v>
      </c>
      <c r="EA13" s="30">
        <f t="shared" si="25"/>
        <v>0</v>
      </c>
      <c r="EB13" s="30">
        <f t="shared" si="25"/>
        <v>0</v>
      </c>
      <c r="EC13" s="30">
        <f t="shared" ref="EC13:GN13" si="26">EB13*(1+EC14)</f>
        <v>0</v>
      </c>
      <c r="ED13" s="30">
        <f t="shared" si="26"/>
        <v>0</v>
      </c>
      <c r="EE13" s="30">
        <f t="shared" si="26"/>
        <v>0</v>
      </c>
      <c r="EF13" s="30">
        <f t="shared" si="26"/>
        <v>0</v>
      </c>
      <c r="EG13" s="30">
        <f t="shared" si="26"/>
        <v>0</v>
      </c>
      <c r="EH13" s="30">
        <f t="shared" si="26"/>
        <v>0</v>
      </c>
      <c r="EI13" s="30">
        <f t="shared" si="26"/>
        <v>0</v>
      </c>
      <c r="EJ13" s="30">
        <f t="shared" si="26"/>
        <v>0</v>
      </c>
      <c r="EK13" s="30">
        <f t="shared" si="26"/>
        <v>0</v>
      </c>
      <c r="EL13" s="30">
        <f t="shared" si="26"/>
        <v>0</v>
      </c>
      <c r="EM13" s="30">
        <f t="shared" si="26"/>
        <v>0</v>
      </c>
      <c r="EN13" s="30">
        <f t="shared" si="26"/>
        <v>0</v>
      </c>
      <c r="EO13" s="30">
        <f t="shared" si="26"/>
        <v>0</v>
      </c>
      <c r="EP13" s="30">
        <f t="shared" si="26"/>
        <v>0</v>
      </c>
      <c r="EQ13" s="30">
        <f t="shared" si="26"/>
        <v>0</v>
      </c>
      <c r="ER13" s="30">
        <f t="shared" si="26"/>
        <v>0</v>
      </c>
      <c r="ES13" s="30">
        <f t="shared" si="26"/>
        <v>0</v>
      </c>
      <c r="ET13" s="30">
        <f t="shared" si="26"/>
        <v>0</v>
      </c>
      <c r="EU13" s="30">
        <f t="shared" si="26"/>
        <v>0</v>
      </c>
      <c r="EV13" s="30">
        <f t="shared" si="26"/>
        <v>0</v>
      </c>
      <c r="EW13" s="30">
        <f t="shared" si="26"/>
        <v>0</v>
      </c>
      <c r="EX13" s="30">
        <f t="shared" si="26"/>
        <v>0</v>
      </c>
      <c r="EY13" s="30">
        <f t="shared" si="26"/>
        <v>0</v>
      </c>
      <c r="EZ13" s="30">
        <f t="shared" si="26"/>
        <v>0</v>
      </c>
      <c r="FA13" s="30">
        <f t="shared" si="26"/>
        <v>0</v>
      </c>
      <c r="FB13" s="30">
        <f t="shared" si="26"/>
        <v>0</v>
      </c>
      <c r="FC13" s="30">
        <f t="shared" si="26"/>
        <v>0</v>
      </c>
      <c r="FD13" s="30">
        <f t="shared" si="26"/>
        <v>0</v>
      </c>
      <c r="FE13" s="30">
        <f t="shared" si="26"/>
        <v>0</v>
      </c>
      <c r="FF13" s="30">
        <f t="shared" si="26"/>
        <v>0</v>
      </c>
      <c r="FG13" s="30">
        <f t="shared" si="26"/>
        <v>0</v>
      </c>
      <c r="FH13" s="30">
        <f t="shared" si="26"/>
        <v>0</v>
      </c>
      <c r="FI13" s="30">
        <f t="shared" si="26"/>
        <v>0</v>
      </c>
      <c r="FJ13" s="30">
        <f t="shared" si="26"/>
        <v>0</v>
      </c>
      <c r="FK13" s="30">
        <f t="shared" si="26"/>
        <v>0</v>
      </c>
      <c r="FL13" s="30">
        <f t="shared" si="26"/>
        <v>0</v>
      </c>
      <c r="FM13" s="30">
        <f t="shared" si="26"/>
        <v>0</v>
      </c>
      <c r="FN13" s="30">
        <f t="shared" si="26"/>
        <v>0</v>
      </c>
      <c r="FO13" s="30">
        <f t="shared" si="26"/>
        <v>0</v>
      </c>
      <c r="FP13" s="30">
        <f t="shared" si="26"/>
        <v>0</v>
      </c>
      <c r="FQ13" s="30">
        <f t="shared" si="26"/>
        <v>0</v>
      </c>
      <c r="FR13" s="30">
        <f t="shared" si="26"/>
        <v>0</v>
      </c>
      <c r="FS13" s="30">
        <f t="shared" si="26"/>
        <v>0</v>
      </c>
      <c r="FT13" s="30">
        <f t="shared" si="26"/>
        <v>0</v>
      </c>
      <c r="FU13" s="30">
        <f t="shared" si="26"/>
        <v>0</v>
      </c>
      <c r="FV13" s="30">
        <f t="shared" si="26"/>
        <v>0</v>
      </c>
      <c r="FW13" s="30">
        <f t="shared" si="26"/>
        <v>0</v>
      </c>
      <c r="FX13" s="30">
        <f t="shared" si="26"/>
        <v>0</v>
      </c>
      <c r="FY13" s="30">
        <f t="shared" si="26"/>
        <v>0</v>
      </c>
      <c r="FZ13" s="30">
        <f t="shared" si="26"/>
        <v>0</v>
      </c>
      <c r="GA13" s="30">
        <f t="shared" si="26"/>
        <v>0</v>
      </c>
      <c r="GB13" s="30">
        <f t="shared" si="26"/>
        <v>0</v>
      </c>
      <c r="GC13" s="30">
        <f t="shared" si="26"/>
        <v>0</v>
      </c>
      <c r="GD13" s="30">
        <f t="shared" si="26"/>
        <v>0</v>
      </c>
      <c r="GE13" s="30">
        <f t="shared" si="26"/>
        <v>0</v>
      </c>
      <c r="GF13" s="30">
        <f t="shared" si="26"/>
        <v>0</v>
      </c>
      <c r="GG13" s="30">
        <f t="shared" si="26"/>
        <v>0</v>
      </c>
      <c r="GH13" s="30">
        <f t="shared" si="26"/>
        <v>0</v>
      </c>
      <c r="GI13" s="30">
        <f t="shared" si="26"/>
        <v>0</v>
      </c>
      <c r="GJ13" s="30">
        <f t="shared" si="26"/>
        <v>0</v>
      </c>
      <c r="GK13" s="30">
        <f t="shared" si="26"/>
        <v>0</v>
      </c>
      <c r="GL13" s="30">
        <f t="shared" si="26"/>
        <v>0</v>
      </c>
      <c r="GM13" s="30">
        <f t="shared" si="26"/>
        <v>0</v>
      </c>
      <c r="GN13" s="30">
        <f t="shared" si="26"/>
        <v>0</v>
      </c>
      <c r="GO13" s="30">
        <f t="shared" ref="GO13:IV13" si="27">GN13*(1+GO14)</f>
        <v>0</v>
      </c>
      <c r="GP13" s="30">
        <f t="shared" si="27"/>
        <v>0</v>
      </c>
      <c r="GQ13" s="30">
        <f t="shared" si="27"/>
        <v>0</v>
      </c>
      <c r="GR13" s="30">
        <f t="shared" si="27"/>
        <v>0</v>
      </c>
      <c r="GS13" s="30">
        <f t="shared" si="27"/>
        <v>0</v>
      </c>
      <c r="GT13" s="30">
        <f t="shared" si="27"/>
        <v>0</v>
      </c>
      <c r="GU13" s="30">
        <f t="shared" si="27"/>
        <v>0</v>
      </c>
      <c r="GV13" s="30">
        <f t="shared" si="27"/>
        <v>0</v>
      </c>
      <c r="GW13" s="30">
        <f t="shared" si="27"/>
        <v>0</v>
      </c>
      <c r="GX13" s="30">
        <f t="shared" si="27"/>
        <v>0</v>
      </c>
      <c r="GY13" s="30">
        <f t="shared" si="27"/>
        <v>0</v>
      </c>
      <c r="GZ13" s="30">
        <f t="shared" si="27"/>
        <v>0</v>
      </c>
      <c r="HA13" s="30">
        <f t="shared" si="27"/>
        <v>0</v>
      </c>
      <c r="HB13" s="30">
        <f t="shared" si="27"/>
        <v>0</v>
      </c>
      <c r="HC13" s="30">
        <f t="shared" si="27"/>
        <v>0</v>
      </c>
      <c r="HD13" s="30">
        <f t="shared" si="27"/>
        <v>0</v>
      </c>
      <c r="HE13" s="30">
        <f t="shared" si="27"/>
        <v>0</v>
      </c>
      <c r="HF13" s="30">
        <f t="shared" si="27"/>
        <v>0</v>
      </c>
      <c r="HG13" s="30">
        <f t="shared" si="27"/>
        <v>0</v>
      </c>
      <c r="HH13" s="30">
        <f t="shared" si="27"/>
        <v>0</v>
      </c>
      <c r="HI13" s="30">
        <f t="shared" si="27"/>
        <v>0</v>
      </c>
      <c r="HJ13" s="30">
        <f t="shared" si="27"/>
        <v>0</v>
      </c>
      <c r="HK13" s="30">
        <f t="shared" si="27"/>
        <v>0</v>
      </c>
      <c r="HL13" s="30">
        <f t="shared" si="27"/>
        <v>0</v>
      </c>
      <c r="HM13" s="30">
        <f t="shared" si="27"/>
        <v>0</v>
      </c>
      <c r="HN13" s="30">
        <f t="shared" si="27"/>
        <v>0</v>
      </c>
      <c r="HO13" s="30">
        <f t="shared" si="27"/>
        <v>0</v>
      </c>
      <c r="HP13" s="30">
        <f t="shared" si="27"/>
        <v>0</v>
      </c>
      <c r="HQ13" s="30">
        <f t="shared" si="27"/>
        <v>0</v>
      </c>
      <c r="HR13" s="30">
        <f t="shared" si="27"/>
        <v>0</v>
      </c>
      <c r="HS13" s="30">
        <f t="shared" si="27"/>
        <v>0</v>
      </c>
      <c r="HT13" s="30">
        <f t="shared" si="27"/>
        <v>0</v>
      </c>
      <c r="HU13" s="30">
        <f t="shared" si="27"/>
        <v>0</v>
      </c>
      <c r="HV13" s="30">
        <f t="shared" si="27"/>
        <v>0</v>
      </c>
      <c r="HW13" s="30">
        <f t="shared" si="27"/>
        <v>0</v>
      </c>
      <c r="HX13" s="30">
        <f t="shared" si="27"/>
        <v>0</v>
      </c>
      <c r="HY13" s="30">
        <f t="shared" si="27"/>
        <v>0</v>
      </c>
      <c r="HZ13" s="30">
        <f t="shared" si="27"/>
        <v>0</v>
      </c>
      <c r="IA13" s="30">
        <f t="shared" si="27"/>
        <v>0</v>
      </c>
      <c r="IB13" s="30">
        <f t="shared" si="27"/>
        <v>0</v>
      </c>
      <c r="IC13" s="30">
        <f t="shared" si="27"/>
        <v>0</v>
      </c>
      <c r="ID13" s="30">
        <f t="shared" si="27"/>
        <v>0</v>
      </c>
      <c r="IE13" s="30">
        <f t="shared" si="27"/>
        <v>0</v>
      </c>
      <c r="IF13" s="30">
        <f t="shared" si="27"/>
        <v>0</v>
      </c>
      <c r="IG13" s="30">
        <f t="shared" si="27"/>
        <v>0</v>
      </c>
      <c r="IH13" s="30">
        <f t="shared" si="27"/>
        <v>0</v>
      </c>
      <c r="II13" s="30">
        <f t="shared" si="27"/>
        <v>0</v>
      </c>
      <c r="IJ13" s="30">
        <f t="shared" si="27"/>
        <v>0</v>
      </c>
      <c r="IK13" s="30">
        <f t="shared" si="27"/>
        <v>0</v>
      </c>
      <c r="IL13" s="30">
        <f t="shared" si="27"/>
        <v>0</v>
      </c>
      <c r="IM13" s="30">
        <f t="shared" si="27"/>
        <v>0</v>
      </c>
      <c r="IN13" s="30">
        <f t="shared" si="27"/>
        <v>0</v>
      </c>
      <c r="IO13" s="30">
        <f t="shared" si="27"/>
        <v>0</v>
      </c>
      <c r="IP13" s="30">
        <f t="shared" si="27"/>
        <v>0</v>
      </c>
      <c r="IQ13" s="30">
        <f t="shared" si="27"/>
        <v>0</v>
      </c>
      <c r="IR13" s="30">
        <f t="shared" si="27"/>
        <v>0</v>
      </c>
      <c r="IS13" s="30">
        <f t="shared" si="27"/>
        <v>0</v>
      </c>
      <c r="IT13" s="30">
        <f t="shared" si="27"/>
        <v>0</v>
      </c>
      <c r="IU13" s="30">
        <f t="shared" si="27"/>
        <v>0</v>
      </c>
      <c r="IV13" s="30">
        <f t="shared" si="27"/>
        <v>0</v>
      </c>
    </row>
    <row r="14" spans="1:256" s="72" customFormat="1" x14ac:dyDescent="0.15">
      <c r="A14" s="24" t="s">
        <v>14</v>
      </c>
      <c r="B14" s="24"/>
      <c r="C14" s="24"/>
      <c r="D14" s="31">
        <v>0.03</v>
      </c>
      <c r="E14" s="73">
        <v>0.03</v>
      </c>
      <c r="F14" s="73">
        <v>0.03</v>
      </c>
      <c r="G14" s="73">
        <v>0.03</v>
      </c>
      <c r="H14" s="73">
        <v>0.03</v>
      </c>
      <c r="I14" s="73">
        <v>0.03</v>
      </c>
      <c r="J14" s="73">
        <v>0.03</v>
      </c>
      <c r="K14" s="73">
        <v>0.03</v>
      </c>
      <c r="L14" s="73">
        <v>0.03</v>
      </c>
      <c r="M14" s="73">
        <v>0.03</v>
      </c>
      <c r="N14" s="73">
        <v>0.03</v>
      </c>
      <c r="O14" s="73">
        <v>0.03</v>
      </c>
      <c r="P14" s="73">
        <v>0.03</v>
      </c>
      <c r="Q14" s="73">
        <v>0.03</v>
      </c>
      <c r="R14" s="73">
        <v>0.03</v>
      </c>
      <c r="S14" s="73">
        <v>0.03</v>
      </c>
      <c r="T14" s="73">
        <v>0.03</v>
      </c>
      <c r="U14" s="73">
        <v>0.03</v>
      </c>
      <c r="V14" s="73">
        <v>0.03</v>
      </c>
      <c r="W14" s="73">
        <v>0.03</v>
      </c>
      <c r="X14" s="73">
        <v>0.03</v>
      </c>
      <c r="Y14" s="73">
        <v>0.03</v>
      </c>
      <c r="Z14" s="73">
        <v>0.03</v>
      </c>
      <c r="AA14" s="73">
        <v>0.03</v>
      </c>
      <c r="AB14" s="73">
        <v>0.03</v>
      </c>
      <c r="AC14" s="73">
        <v>0.03</v>
      </c>
      <c r="AD14" s="73">
        <v>0.03</v>
      </c>
      <c r="AE14" s="73">
        <v>0.03</v>
      </c>
      <c r="AF14" s="73">
        <v>0.03</v>
      </c>
      <c r="AG14" s="73">
        <v>0.03</v>
      </c>
      <c r="AH14" s="73">
        <v>0.03</v>
      </c>
      <c r="AI14" s="73">
        <v>0.03</v>
      </c>
      <c r="AJ14" s="73">
        <v>0.03</v>
      </c>
      <c r="AK14" s="73">
        <v>0.03</v>
      </c>
      <c r="AL14" s="73">
        <v>0.03</v>
      </c>
      <c r="AM14" s="73">
        <v>0.03</v>
      </c>
      <c r="AN14" s="73">
        <v>0.03</v>
      </c>
      <c r="AO14" s="73">
        <v>0.03</v>
      </c>
      <c r="AP14" s="73">
        <v>0.03</v>
      </c>
      <c r="AQ14" s="73">
        <v>0.03</v>
      </c>
      <c r="AR14" s="73">
        <v>0.03</v>
      </c>
      <c r="AS14" s="73">
        <v>0.03</v>
      </c>
      <c r="AT14" s="73">
        <v>0.03</v>
      </c>
      <c r="AU14" s="73">
        <v>0.03</v>
      </c>
      <c r="AV14" s="73">
        <v>0.03</v>
      </c>
      <c r="AW14" s="73">
        <v>0.03</v>
      </c>
      <c r="AX14" s="73">
        <v>0.03</v>
      </c>
      <c r="AY14" s="73">
        <v>0.03</v>
      </c>
      <c r="AZ14" s="73">
        <v>0.03</v>
      </c>
      <c r="BA14" s="73">
        <v>0.03</v>
      </c>
      <c r="BB14" s="73">
        <v>0.03</v>
      </c>
      <c r="BC14" s="73">
        <v>0.03</v>
      </c>
      <c r="BD14" s="73">
        <v>0.03</v>
      </c>
      <c r="BE14" s="73">
        <v>0.03</v>
      </c>
      <c r="BF14" s="73">
        <v>0.03</v>
      </c>
      <c r="BG14" s="73">
        <v>0.03</v>
      </c>
      <c r="BH14" s="73">
        <v>0.03</v>
      </c>
      <c r="BI14" s="73">
        <v>0.03</v>
      </c>
      <c r="BJ14" s="73">
        <v>0.03</v>
      </c>
      <c r="BK14" s="73">
        <v>0.03</v>
      </c>
      <c r="BL14" s="73">
        <v>0.03</v>
      </c>
      <c r="BM14" s="73">
        <v>0.03</v>
      </c>
      <c r="BN14" s="73">
        <v>0.03</v>
      </c>
      <c r="BO14" s="73">
        <v>0.03</v>
      </c>
      <c r="BP14" s="73">
        <v>0.03</v>
      </c>
      <c r="BQ14" s="73">
        <v>0.03</v>
      </c>
      <c r="BR14" s="73">
        <v>0.03</v>
      </c>
      <c r="BS14" s="73">
        <v>0.03</v>
      </c>
      <c r="BT14" s="73">
        <v>0.03</v>
      </c>
      <c r="BU14" s="73">
        <v>0.03</v>
      </c>
      <c r="BV14" s="73">
        <v>0.03</v>
      </c>
      <c r="BW14" s="73">
        <v>0.03</v>
      </c>
      <c r="BX14" s="73">
        <v>0.03</v>
      </c>
      <c r="BY14" s="73">
        <v>0.03</v>
      </c>
      <c r="BZ14" s="73">
        <v>0.03</v>
      </c>
      <c r="CA14" s="73">
        <v>0.03</v>
      </c>
      <c r="CB14" s="73">
        <v>0.03</v>
      </c>
      <c r="CC14" s="73">
        <v>0.03</v>
      </c>
      <c r="CD14" s="73">
        <v>0.03</v>
      </c>
      <c r="CE14" s="73">
        <v>0.03</v>
      </c>
      <c r="CF14" s="73">
        <v>0.03</v>
      </c>
      <c r="CG14" s="73">
        <v>0.03</v>
      </c>
      <c r="CH14" s="73">
        <v>0.03</v>
      </c>
      <c r="CI14" s="73">
        <v>0.03</v>
      </c>
      <c r="CJ14" s="73">
        <v>0.03</v>
      </c>
      <c r="CK14" s="73">
        <v>0.03</v>
      </c>
      <c r="CL14" s="73">
        <v>0.03</v>
      </c>
      <c r="CM14" s="73">
        <v>0.03</v>
      </c>
      <c r="CN14" s="73">
        <v>0.03</v>
      </c>
      <c r="CO14" s="73">
        <v>0.03</v>
      </c>
      <c r="CP14" s="73">
        <v>0.03</v>
      </c>
      <c r="CQ14" s="73">
        <v>0.03</v>
      </c>
      <c r="CR14" s="73">
        <v>0.03</v>
      </c>
      <c r="CS14" s="73">
        <v>0.03</v>
      </c>
      <c r="CT14" s="73">
        <v>0.03</v>
      </c>
      <c r="CU14" s="73">
        <v>0.03</v>
      </c>
      <c r="CV14" s="73">
        <v>0.03</v>
      </c>
      <c r="CW14" s="73">
        <v>0.03</v>
      </c>
      <c r="CX14" s="73">
        <v>0.03</v>
      </c>
      <c r="CY14" s="73">
        <v>0.03</v>
      </c>
      <c r="CZ14" s="73">
        <v>0.03</v>
      </c>
      <c r="DA14" s="73">
        <v>0.03</v>
      </c>
      <c r="DB14" s="73">
        <v>0.03</v>
      </c>
      <c r="DC14" s="73">
        <v>0.03</v>
      </c>
      <c r="DD14" s="73">
        <v>0.03</v>
      </c>
      <c r="DE14" s="73">
        <v>0.03</v>
      </c>
      <c r="DF14" s="73">
        <v>0.03</v>
      </c>
      <c r="DG14" s="73">
        <v>0.03</v>
      </c>
      <c r="DH14" s="73">
        <v>0.03</v>
      </c>
      <c r="DI14" s="73">
        <v>0.03</v>
      </c>
      <c r="DJ14" s="73">
        <v>0.03</v>
      </c>
      <c r="DK14" s="73">
        <v>0.03</v>
      </c>
      <c r="DL14" s="73">
        <v>0.03</v>
      </c>
      <c r="DM14" s="73">
        <v>0.03</v>
      </c>
      <c r="DN14" s="73">
        <v>0.03</v>
      </c>
      <c r="DO14" s="73">
        <v>0.03</v>
      </c>
      <c r="DP14" s="73">
        <v>0.03</v>
      </c>
      <c r="DQ14" s="73">
        <v>0.03</v>
      </c>
      <c r="DR14" s="73">
        <v>0.03</v>
      </c>
      <c r="DS14" s="73">
        <v>0.03</v>
      </c>
      <c r="DT14" s="73">
        <v>0.03</v>
      </c>
      <c r="DU14" s="73">
        <v>0.03</v>
      </c>
      <c r="DV14" s="73">
        <v>0.03</v>
      </c>
      <c r="DW14" s="73">
        <v>0.03</v>
      </c>
      <c r="DX14" s="73">
        <v>0.03</v>
      </c>
      <c r="DY14" s="73">
        <v>0.03</v>
      </c>
      <c r="DZ14" s="73">
        <v>0.03</v>
      </c>
      <c r="EA14" s="73">
        <v>0.03</v>
      </c>
      <c r="EB14" s="73">
        <v>0.03</v>
      </c>
      <c r="EC14" s="73">
        <v>0.03</v>
      </c>
      <c r="ED14" s="73">
        <v>0.03</v>
      </c>
      <c r="EE14" s="73">
        <v>0.03</v>
      </c>
      <c r="EF14" s="73">
        <v>0.03</v>
      </c>
      <c r="EG14" s="73">
        <v>0.03</v>
      </c>
      <c r="EH14" s="73">
        <v>0.03</v>
      </c>
      <c r="EI14" s="73">
        <v>0.03</v>
      </c>
      <c r="EJ14" s="73">
        <v>0.03</v>
      </c>
      <c r="EK14" s="73">
        <v>0.03</v>
      </c>
      <c r="EL14" s="73">
        <v>0.03</v>
      </c>
      <c r="EM14" s="73">
        <v>0.03</v>
      </c>
      <c r="EN14" s="73">
        <v>0.03</v>
      </c>
      <c r="EO14" s="73">
        <v>0.03</v>
      </c>
      <c r="EP14" s="73">
        <v>0.03</v>
      </c>
      <c r="EQ14" s="73">
        <v>0.03</v>
      </c>
      <c r="ER14" s="73">
        <v>0.03</v>
      </c>
      <c r="ES14" s="73">
        <v>0.03</v>
      </c>
      <c r="ET14" s="73">
        <v>0.03</v>
      </c>
      <c r="EU14" s="73">
        <v>0.03</v>
      </c>
      <c r="EV14" s="73">
        <v>0.03</v>
      </c>
      <c r="EW14" s="73">
        <v>0.03</v>
      </c>
      <c r="EX14" s="73">
        <v>0.03</v>
      </c>
      <c r="EY14" s="73">
        <v>0.03</v>
      </c>
      <c r="EZ14" s="73">
        <v>0.03</v>
      </c>
      <c r="FA14" s="73">
        <v>0.03</v>
      </c>
      <c r="FB14" s="73">
        <v>0.03</v>
      </c>
      <c r="FC14" s="73">
        <v>0.03</v>
      </c>
      <c r="FD14" s="73">
        <v>0.03</v>
      </c>
      <c r="FE14" s="73">
        <v>0.03</v>
      </c>
      <c r="FF14" s="73">
        <v>0.03</v>
      </c>
      <c r="FG14" s="73">
        <v>0.03</v>
      </c>
      <c r="FH14" s="73">
        <v>0.03</v>
      </c>
      <c r="FI14" s="73">
        <v>0.03</v>
      </c>
      <c r="FJ14" s="73">
        <v>0.03</v>
      </c>
      <c r="FK14" s="73">
        <v>0.03</v>
      </c>
      <c r="FL14" s="73">
        <v>0.03</v>
      </c>
      <c r="FM14" s="73">
        <v>0.03</v>
      </c>
      <c r="FN14" s="73">
        <v>0.03</v>
      </c>
      <c r="FO14" s="73">
        <v>0.03</v>
      </c>
      <c r="FP14" s="73">
        <v>0.03</v>
      </c>
      <c r="FQ14" s="73">
        <v>0.03</v>
      </c>
      <c r="FR14" s="73">
        <v>0.03</v>
      </c>
      <c r="FS14" s="73">
        <v>0.03</v>
      </c>
      <c r="FT14" s="73">
        <v>0.03</v>
      </c>
      <c r="FU14" s="73">
        <v>0.03</v>
      </c>
      <c r="FV14" s="73">
        <v>0.03</v>
      </c>
      <c r="FW14" s="73">
        <v>0.03</v>
      </c>
      <c r="FX14" s="73">
        <v>0.03</v>
      </c>
      <c r="FY14" s="73">
        <v>0.03</v>
      </c>
      <c r="FZ14" s="73">
        <v>0.03</v>
      </c>
      <c r="GA14" s="73">
        <v>0.03</v>
      </c>
      <c r="GB14" s="73">
        <v>0.03</v>
      </c>
      <c r="GC14" s="73">
        <v>0.03</v>
      </c>
      <c r="GD14" s="73">
        <v>0.03</v>
      </c>
      <c r="GE14" s="73">
        <v>0.03</v>
      </c>
      <c r="GF14" s="73">
        <v>0.03</v>
      </c>
      <c r="GG14" s="73">
        <v>0.03</v>
      </c>
      <c r="GH14" s="73">
        <v>0.03</v>
      </c>
      <c r="GI14" s="73">
        <v>0.03</v>
      </c>
      <c r="GJ14" s="73">
        <v>0.03</v>
      </c>
      <c r="GK14" s="73">
        <v>0.03</v>
      </c>
      <c r="GL14" s="73">
        <v>0.03</v>
      </c>
      <c r="GM14" s="73">
        <v>0.03</v>
      </c>
      <c r="GN14" s="73">
        <v>0.03</v>
      </c>
      <c r="GO14" s="73">
        <v>0.03</v>
      </c>
      <c r="GP14" s="73">
        <v>0.03</v>
      </c>
      <c r="GQ14" s="73">
        <v>0.03</v>
      </c>
      <c r="GR14" s="73">
        <v>0.03</v>
      </c>
      <c r="GS14" s="73">
        <v>0.03</v>
      </c>
      <c r="GT14" s="73">
        <v>0.03</v>
      </c>
      <c r="GU14" s="73">
        <v>0.03</v>
      </c>
      <c r="GV14" s="73">
        <v>0.03</v>
      </c>
      <c r="GW14" s="73">
        <v>0.03</v>
      </c>
      <c r="GX14" s="73">
        <v>0.03</v>
      </c>
      <c r="GY14" s="73">
        <v>0.03</v>
      </c>
      <c r="GZ14" s="73">
        <v>0.03</v>
      </c>
      <c r="HA14" s="73">
        <v>0.03</v>
      </c>
      <c r="HB14" s="73">
        <v>0.03</v>
      </c>
      <c r="HC14" s="73">
        <v>0.03</v>
      </c>
      <c r="HD14" s="73">
        <v>0.03</v>
      </c>
      <c r="HE14" s="73">
        <v>0.03</v>
      </c>
      <c r="HF14" s="73">
        <v>0.03</v>
      </c>
      <c r="HG14" s="73">
        <v>0.03</v>
      </c>
      <c r="HH14" s="73">
        <v>0.03</v>
      </c>
      <c r="HI14" s="73">
        <v>0.03</v>
      </c>
      <c r="HJ14" s="73">
        <v>0.03</v>
      </c>
      <c r="HK14" s="73">
        <v>0.03</v>
      </c>
      <c r="HL14" s="73">
        <v>0.03</v>
      </c>
      <c r="HM14" s="73">
        <v>0.03</v>
      </c>
      <c r="HN14" s="73">
        <v>0.03</v>
      </c>
      <c r="HO14" s="73">
        <v>0.03</v>
      </c>
      <c r="HP14" s="73">
        <v>0.03</v>
      </c>
      <c r="HQ14" s="73">
        <v>0.03</v>
      </c>
      <c r="HR14" s="73">
        <v>0.03</v>
      </c>
      <c r="HS14" s="73">
        <v>0.03</v>
      </c>
      <c r="HT14" s="73">
        <v>0.03</v>
      </c>
      <c r="HU14" s="73">
        <v>0.03</v>
      </c>
      <c r="HV14" s="73">
        <v>0.03</v>
      </c>
      <c r="HW14" s="73">
        <v>0.03</v>
      </c>
      <c r="HX14" s="73">
        <v>0.03</v>
      </c>
      <c r="HY14" s="73">
        <v>0.03</v>
      </c>
      <c r="HZ14" s="73">
        <v>0.03</v>
      </c>
      <c r="IA14" s="73">
        <v>0.03</v>
      </c>
      <c r="IB14" s="73">
        <v>0.03</v>
      </c>
      <c r="IC14" s="73">
        <v>0.03</v>
      </c>
      <c r="ID14" s="73">
        <v>0.03</v>
      </c>
      <c r="IE14" s="73">
        <v>0.03</v>
      </c>
      <c r="IF14" s="73">
        <v>0.03</v>
      </c>
      <c r="IG14" s="73">
        <v>0.03</v>
      </c>
      <c r="IH14" s="73">
        <v>0.03</v>
      </c>
      <c r="II14" s="73">
        <v>0.03</v>
      </c>
      <c r="IJ14" s="73">
        <v>0.03</v>
      </c>
      <c r="IK14" s="73">
        <v>0.03</v>
      </c>
      <c r="IL14" s="73">
        <v>0.03</v>
      </c>
      <c r="IM14" s="73">
        <v>0.03</v>
      </c>
      <c r="IN14" s="73">
        <v>0.03</v>
      </c>
      <c r="IO14" s="73">
        <v>0.03</v>
      </c>
      <c r="IP14" s="73">
        <v>0.03</v>
      </c>
      <c r="IQ14" s="73">
        <v>0.03</v>
      </c>
      <c r="IR14" s="73">
        <v>0.03</v>
      </c>
      <c r="IS14" s="73">
        <v>0.03</v>
      </c>
      <c r="IT14" s="73">
        <v>0.03</v>
      </c>
      <c r="IU14" s="73">
        <v>0.03</v>
      </c>
      <c r="IV14" s="73">
        <v>0.03</v>
      </c>
    </row>
    <row r="15" spans="1:256" s="32" customFormat="1" ht="11.25" thickBot="1" x14ac:dyDescent="0.2">
      <c r="A15" s="32" t="s">
        <v>15</v>
      </c>
      <c r="C15" s="14">
        <f>C7/B7-1</f>
        <v>0</v>
      </c>
      <c r="D15" s="14">
        <f t="shared" ref="D15:P15" si="28">D7/C7-1</f>
        <v>0</v>
      </c>
      <c r="E15" s="14">
        <f t="shared" si="28"/>
        <v>0</v>
      </c>
      <c r="F15" s="14">
        <f t="shared" si="28"/>
        <v>0</v>
      </c>
      <c r="G15" s="14">
        <f t="shared" si="28"/>
        <v>0</v>
      </c>
      <c r="H15" s="14">
        <f t="shared" si="28"/>
        <v>0</v>
      </c>
      <c r="I15" s="14">
        <f t="shared" si="28"/>
        <v>0</v>
      </c>
      <c r="J15" s="14">
        <f t="shared" si="28"/>
        <v>0</v>
      </c>
      <c r="K15" s="14">
        <f t="shared" si="28"/>
        <v>0</v>
      </c>
      <c r="L15" s="14">
        <f t="shared" si="28"/>
        <v>0</v>
      </c>
      <c r="M15" s="14">
        <f t="shared" si="28"/>
        <v>0</v>
      </c>
      <c r="N15" s="14">
        <f t="shared" si="28"/>
        <v>0</v>
      </c>
      <c r="O15" s="14">
        <f t="shared" si="28"/>
        <v>0</v>
      </c>
      <c r="P15" s="14">
        <f t="shared" si="28"/>
        <v>0</v>
      </c>
      <c r="Q15" s="14">
        <f t="shared" ref="Q15:W15" si="29">Q7/P7-1</f>
        <v>0</v>
      </c>
      <c r="R15" s="14">
        <f t="shared" si="29"/>
        <v>0</v>
      </c>
      <c r="S15" s="14">
        <f t="shared" si="29"/>
        <v>0</v>
      </c>
      <c r="T15" s="14">
        <f t="shared" si="29"/>
        <v>0</v>
      </c>
      <c r="U15" s="14">
        <f t="shared" si="29"/>
        <v>0</v>
      </c>
      <c r="V15" s="14">
        <f t="shared" si="29"/>
        <v>0</v>
      </c>
      <c r="W15" s="14">
        <f t="shared" si="29"/>
        <v>0</v>
      </c>
      <c r="X15" s="14">
        <f t="shared" ref="X15:AE15" si="30">X7/W7-1</f>
        <v>0</v>
      </c>
      <c r="Y15" s="14">
        <f t="shared" si="30"/>
        <v>0</v>
      </c>
      <c r="Z15" s="14">
        <f t="shared" si="30"/>
        <v>0</v>
      </c>
      <c r="AA15" s="14">
        <f t="shared" si="30"/>
        <v>0</v>
      </c>
      <c r="AB15" s="14">
        <f t="shared" si="30"/>
        <v>0</v>
      </c>
      <c r="AC15" s="14">
        <f t="shared" si="30"/>
        <v>0</v>
      </c>
      <c r="AD15" s="14">
        <f t="shared" si="30"/>
        <v>0</v>
      </c>
      <c r="AE15" s="14">
        <f t="shared" si="30"/>
        <v>0</v>
      </c>
      <c r="AF15" s="14">
        <f t="shared" ref="AF15:BX15" si="31">AF7/AE7-1</f>
        <v>0</v>
      </c>
      <c r="AG15" s="14">
        <f t="shared" si="31"/>
        <v>0</v>
      </c>
      <c r="AH15" s="14">
        <f t="shared" si="31"/>
        <v>0</v>
      </c>
      <c r="AI15" s="14">
        <f t="shared" si="31"/>
        <v>0</v>
      </c>
      <c r="AJ15" s="14">
        <f t="shared" si="31"/>
        <v>0</v>
      </c>
      <c r="AK15" s="14">
        <f t="shared" si="31"/>
        <v>0</v>
      </c>
      <c r="AL15" s="14">
        <f t="shared" si="31"/>
        <v>0</v>
      </c>
      <c r="AM15" s="14">
        <f t="shared" si="31"/>
        <v>0</v>
      </c>
      <c r="AN15" s="14">
        <f t="shared" si="31"/>
        <v>0</v>
      </c>
      <c r="AO15" s="14">
        <f t="shared" si="31"/>
        <v>0</v>
      </c>
      <c r="AP15" s="14">
        <f t="shared" si="31"/>
        <v>0</v>
      </c>
      <c r="AQ15" s="14">
        <f t="shared" si="31"/>
        <v>0</v>
      </c>
      <c r="AR15" s="14">
        <f t="shared" si="31"/>
        <v>0</v>
      </c>
      <c r="AS15" s="14">
        <f t="shared" si="31"/>
        <v>0</v>
      </c>
      <c r="AT15" s="14">
        <f t="shared" si="31"/>
        <v>0</v>
      </c>
      <c r="AU15" s="14">
        <f t="shared" si="31"/>
        <v>0</v>
      </c>
      <c r="AV15" s="14">
        <f t="shared" si="31"/>
        <v>0</v>
      </c>
      <c r="AW15" s="14">
        <f t="shared" si="31"/>
        <v>0</v>
      </c>
      <c r="AX15" s="14">
        <f t="shared" si="31"/>
        <v>0</v>
      </c>
      <c r="AY15" s="14">
        <f t="shared" si="31"/>
        <v>0</v>
      </c>
      <c r="AZ15" s="14">
        <f t="shared" si="31"/>
        <v>0</v>
      </c>
      <c r="BA15" s="14">
        <f t="shared" si="31"/>
        <v>0</v>
      </c>
      <c r="BB15" s="14">
        <f t="shared" si="31"/>
        <v>0</v>
      </c>
      <c r="BC15" s="14">
        <f t="shared" si="31"/>
        <v>0</v>
      </c>
      <c r="BD15" s="14">
        <f t="shared" si="31"/>
        <v>0</v>
      </c>
      <c r="BE15" s="14">
        <f t="shared" si="31"/>
        <v>0</v>
      </c>
      <c r="BF15" s="14">
        <f t="shared" si="31"/>
        <v>0</v>
      </c>
      <c r="BG15" s="14">
        <f t="shared" si="31"/>
        <v>0</v>
      </c>
      <c r="BH15" s="14">
        <f t="shared" si="31"/>
        <v>0</v>
      </c>
      <c r="BI15" s="14">
        <f t="shared" si="31"/>
        <v>0</v>
      </c>
      <c r="BJ15" s="14">
        <f t="shared" si="31"/>
        <v>0</v>
      </c>
      <c r="BK15" s="14">
        <f t="shared" si="31"/>
        <v>0</v>
      </c>
      <c r="BL15" s="14">
        <f t="shared" si="31"/>
        <v>0</v>
      </c>
      <c r="BM15" s="14">
        <f t="shared" si="31"/>
        <v>0</v>
      </c>
      <c r="BN15" s="14">
        <f t="shared" si="31"/>
        <v>0</v>
      </c>
      <c r="BO15" s="14">
        <f t="shared" si="31"/>
        <v>0</v>
      </c>
      <c r="BP15" s="14">
        <f t="shared" si="31"/>
        <v>0</v>
      </c>
      <c r="BQ15" s="14">
        <f t="shared" si="31"/>
        <v>0</v>
      </c>
      <c r="BR15" s="14">
        <f t="shared" si="31"/>
        <v>0</v>
      </c>
      <c r="BS15" s="14">
        <f t="shared" si="31"/>
        <v>0</v>
      </c>
      <c r="BT15" s="14">
        <f t="shared" si="31"/>
        <v>0</v>
      </c>
      <c r="BU15" s="14">
        <f t="shared" si="31"/>
        <v>0</v>
      </c>
      <c r="BV15" s="14">
        <f t="shared" si="31"/>
        <v>0</v>
      </c>
      <c r="BW15" s="14">
        <f t="shared" si="31"/>
        <v>0</v>
      </c>
      <c r="BX15" s="14">
        <f t="shared" si="31"/>
        <v>0</v>
      </c>
      <c r="BY15" s="14">
        <f t="shared" ref="BY15:CH15" si="32">BY7/BX7-1</f>
        <v>0</v>
      </c>
      <c r="BZ15" s="14">
        <f t="shared" si="32"/>
        <v>0</v>
      </c>
      <c r="CA15" s="14">
        <f t="shared" si="32"/>
        <v>0</v>
      </c>
      <c r="CB15" s="14">
        <f t="shared" si="32"/>
        <v>0</v>
      </c>
      <c r="CC15" s="14">
        <f t="shared" si="32"/>
        <v>0</v>
      </c>
      <c r="CD15" s="14">
        <f t="shared" si="32"/>
        <v>0</v>
      </c>
      <c r="CE15" s="14">
        <f t="shared" si="32"/>
        <v>0</v>
      </c>
      <c r="CF15" s="14">
        <f t="shared" si="32"/>
        <v>0</v>
      </c>
      <c r="CG15" s="14">
        <f t="shared" si="32"/>
        <v>0</v>
      </c>
      <c r="CH15" s="14">
        <f t="shared" si="32"/>
        <v>0</v>
      </c>
      <c r="CI15" s="14">
        <f t="shared" ref="CI15:CX15" si="33">CI7/CH7-1</f>
        <v>0</v>
      </c>
      <c r="CJ15" s="14">
        <f t="shared" si="33"/>
        <v>0</v>
      </c>
      <c r="CK15" s="14">
        <f t="shared" si="33"/>
        <v>0</v>
      </c>
      <c r="CL15" s="14">
        <f t="shared" si="33"/>
        <v>0</v>
      </c>
      <c r="CM15" s="14">
        <f t="shared" si="33"/>
        <v>0</v>
      </c>
      <c r="CN15" s="14">
        <f t="shared" si="33"/>
        <v>0</v>
      </c>
      <c r="CO15" s="14">
        <f t="shared" si="33"/>
        <v>0</v>
      </c>
      <c r="CP15" s="14">
        <f t="shared" si="33"/>
        <v>0</v>
      </c>
      <c r="CQ15" s="14">
        <f t="shared" si="33"/>
        <v>0</v>
      </c>
      <c r="CR15" s="14">
        <f t="shared" si="33"/>
        <v>0</v>
      </c>
      <c r="CS15" s="14">
        <f t="shared" si="33"/>
        <v>0</v>
      </c>
      <c r="CT15" s="14">
        <f t="shared" si="33"/>
        <v>0</v>
      </c>
      <c r="CU15" s="14">
        <f t="shared" si="33"/>
        <v>0</v>
      </c>
      <c r="CV15" s="14">
        <f t="shared" si="33"/>
        <v>0</v>
      </c>
      <c r="CW15" s="14">
        <f t="shared" si="33"/>
        <v>0</v>
      </c>
      <c r="CX15" s="14">
        <f t="shared" si="33"/>
        <v>0</v>
      </c>
      <c r="CY15" s="14">
        <f t="shared" ref="CY15:FJ15" si="34">CY7/CX7-1</f>
        <v>0</v>
      </c>
      <c r="CZ15" s="14">
        <f t="shared" si="34"/>
        <v>0</v>
      </c>
      <c r="DA15" s="14">
        <f t="shared" si="34"/>
        <v>0</v>
      </c>
      <c r="DB15" s="14">
        <f t="shared" si="34"/>
        <v>0</v>
      </c>
      <c r="DC15" s="14">
        <f t="shared" si="34"/>
        <v>0</v>
      </c>
      <c r="DD15" s="14">
        <f t="shared" si="34"/>
        <v>0</v>
      </c>
      <c r="DE15" s="14">
        <f t="shared" si="34"/>
        <v>0</v>
      </c>
      <c r="DF15" s="14">
        <f t="shared" si="34"/>
        <v>0</v>
      </c>
      <c r="DG15" s="14">
        <f t="shared" si="34"/>
        <v>0</v>
      </c>
      <c r="DH15" s="14">
        <f t="shared" si="34"/>
        <v>0</v>
      </c>
      <c r="DI15" s="14">
        <f t="shared" si="34"/>
        <v>0</v>
      </c>
      <c r="DJ15" s="14">
        <f t="shared" si="34"/>
        <v>0</v>
      </c>
      <c r="DK15" s="14">
        <f t="shared" si="34"/>
        <v>0</v>
      </c>
      <c r="DL15" s="14">
        <f t="shared" si="34"/>
        <v>0</v>
      </c>
      <c r="DM15" s="14">
        <f t="shared" si="34"/>
        <v>0</v>
      </c>
      <c r="DN15" s="14">
        <f t="shared" si="34"/>
        <v>0</v>
      </c>
      <c r="DO15" s="14">
        <f t="shared" si="34"/>
        <v>0</v>
      </c>
      <c r="DP15" s="14">
        <f t="shared" si="34"/>
        <v>0</v>
      </c>
      <c r="DQ15" s="14">
        <f t="shared" si="34"/>
        <v>0</v>
      </c>
      <c r="DR15" s="14">
        <f t="shared" si="34"/>
        <v>0</v>
      </c>
      <c r="DS15" s="14">
        <f t="shared" si="34"/>
        <v>0</v>
      </c>
      <c r="DT15" s="14">
        <f t="shared" si="34"/>
        <v>0</v>
      </c>
      <c r="DU15" s="14">
        <f t="shared" si="34"/>
        <v>0</v>
      </c>
      <c r="DV15" s="14">
        <f t="shared" si="34"/>
        <v>0</v>
      </c>
      <c r="DW15" s="14">
        <f t="shared" si="34"/>
        <v>0</v>
      </c>
      <c r="DX15" s="14">
        <f t="shared" si="34"/>
        <v>0</v>
      </c>
      <c r="DY15" s="14">
        <f t="shared" si="34"/>
        <v>0</v>
      </c>
      <c r="DZ15" s="14">
        <f t="shared" si="34"/>
        <v>0</v>
      </c>
      <c r="EA15" s="14">
        <f t="shared" si="34"/>
        <v>0</v>
      </c>
      <c r="EB15" s="14">
        <f t="shared" si="34"/>
        <v>0</v>
      </c>
      <c r="EC15" s="14">
        <f t="shared" si="34"/>
        <v>0</v>
      </c>
      <c r="ED15" s="14">
        <f t="shared" si="34"/>
        <v>0</v>
      </c>
      <c r="EE15" s="14">
        <f t="shared" si="34"/>
        <v>0</v>
      </c>
      <c r="EF15" s="14">
        <f t="shared" si="34"/>
        <v>0</v>
      </c>
      <c r="EG15" s="14">
        <f t="shared" si="34"/>
        <v>0</v>
      </c>
      <c r="EH15" s="14">
        <f t="shared" si="34"/>
        <v>0</v>
      </c>
      <c r="EI15" s="14">
        <f t="shared" si="34"/>
        <v>0</v>
      </c>
      <c r="EJ15" s="14">
        <f t="shared" si="34"/>
        <v>0</v>
      </c>
      <c r="EK15" s="14">
        <f t="shared" si="34"/>
        <v>0</v>
      </c>
      <c r="EL15" s="14">
        <f t="shared" si="34"/>
        <v>0</v>
      </c>
      <c r="EM15" s="14">
        <f t="shared" si="34"/>
        <v>0</v>
      </c>
      <c r="EN15" s="14">
        <f t="shared" si="34"/>
        <v>0</v>
      </c>
      <c r="EO15" s="14">
        <f t="shared" si="34"/>
        <v>0</v>
      </c>
      <c r="EP15" s="14">
        <f t="shared" si="34"/>
        <v>0</v>
      </c>
      <c r="EQ15" s="14">
        <f t="shared" si="34"/>
        <v>0</v>
      </c>
      <c r="ER15" s="14">
        <f t="shared" si="34"/>
        <v>0</v>
      </c>
      <c r="ES15" s="14">
        <f t="shared" si="34"/>
        <v>0</v>
      </c>
      <c r="ET15" s="14">
        <f t="shared" si="34"/>
        <v>0</v>
      </c>
      <c r="EU15" s="14">
        <f t="shared" si="34"/>
        <v>0</v>
      </c>
      <c r="EV15" s="14">
        <f t="shared" si="34"/>
        <v>0</v>
      </c>
      <c r="EW15" s="14">
        <f t="shared" si="34"/>
        <v>0</v>
      </c>
      <c r="EX15" s="14">
        <f t="shared" si="34"/>
        <v>0</v>
      </c>
      <c r="EY15" s="14">
        <f t="shared" si="34"/>
        <v>0</v>
      </c>
      <c r="EZ15" s="14">
        <f t="shared" si="34"/>
        <v>0</v>
      </c>
      <c r="FA15" s="14">
        <f t="shared" si="34"/>
        <v>0</v>
      </c>
      <c r="FB15" s="14">
        <f t="shared" si="34"/>
        <v>0</v>
      </c>
      <c r="FC15" s="14">
        <f t="shared" si="34"/>
        <v>0</v>
      </c>
      <c r="FD15" s="14">
        <f t="shared" si="34"/>
        <v>0</v>
      </c>
      <c r="FE15" s="14">
        <f t="shared" si="34"/>
        <v>0</v>
      </c>
      <c r="FF15" s="14">
        <f t="shared" si="34"/>
        <v>0</v>
      </c>
      <c r="FG15" s="14">
        <f t="shared" si="34"/>
        <v>0</v>
      </c>
      <c r="FH15" s="14">
        <f t="shared" si="34"/>
        <v>0</v>
      </c>
      <c r="FI15" s="14">
        <f t="shared" si="34"/>
        <v>0</v>
      </c>
      <c r="FJ15" s="14">
        <f t="shared" si="34"/>
        <v>0</v>
      </c>
      <c r="FK15" s="14">
        <f t="shared" ref="FK15:HV15" si="35">FK7/FJ7-1</f>
        <v>0</v>
      </c>
      <c r="FL15" s="14">
        <f t="shared" si="35"/>
        <v>0</v>
      </c>
      <c r="FM15" s="14">
        <f t="shared" si="35"/>
        <v>0</v>
      </c>
      <c r="FN15" s="14">
        <f t="shared" si="35"/>
        <v>0</v>
      </c>
      <c r="FO15" s="14">
        <f t="shared" si="35"/>
        <v>0</v>
      </c>
      <c r="FP15" s="14">
        <f t="shared" si="35"/>
        <v>0</v>
      </c>
      <c r="FQ15" s="14">
        <f t="shared" si="35"/>
        <v>0</v>
      </c>
      <c r="FR15" s="14">
        <f t="shared" si="35"/>
        <v>0</v>
      </c>
      <c r="FS15" s="14">
        <f t="shared" si="35"/>
        <v>0</v>
      </c>
      <c r="FT15" s="14">
        <f t="shared" si="35"/>
        <v>0</v>
      </c>
      <c r="FU15" s="14">
        <f t="shared" si="35"/>
        <v>0</v>
      </c>
      <c r="FV15" s="14">
        <f t="shared" si="35"/>
        <v>0</v>
      </c>
      <c r="FW15" s="14">
        <f t="shared" si="35"/>
        <v>0</v>
      </c>
      <c r="FX15" s="14">
        <f t="shared" si="35"/>
        <v>0</v>
      </c>
      <c r="FY15" s="14">
        <f t="shared" si="35"/>
        <v>0</v>
      </c>
      <c r="FZ15" s="14">
        <f t="shared" si="35"/>
        <v>0</v>
      </c>
      <c r="GA15" s="14">
        <f t="shared" si="35"/>
        <v>0</v>
      </c>
      <c r="GB15" s="14">
        <f t="shared" si="35"/>
        <v>0</v>
      </c>
      <c r="GC15" s="14">
        <f t="shared" si="35"/>
        <v>0</v>
      </c>
      <c r="GD15" s="14">
        <f t="shared" si="35"/>
        <v>0</v>
      </c>
      <c r="GE15" s="14">
        <f t="shared" si="35"/>
        <v>0</v>
      </c>
      <c r="GF15" s="14">
        <f t="shared" si="35"/>
        <v>0</v>
      </c>
      <c r="GG15" s="14">
        <f t="shared" si="35"/>
        <v>0</v>
      </c>
      <c r="GH15" s="14">
        <f t="shared" si="35"/>
        <v>0</v>
      </c>
      <c r="GI15" s="14">
        <f t="shared" si="35"/>
        <v>0</v>
      </c>
      <c r="GJ15" s="14">
        <f t="shared" si="35"/>
        <v>0</v>
      </c>
      <c r="GK15" s="14">
        <f t="shared" si="35"/>
        <v>0</v>
      </c>
      <c r="GL15" s="14">
        <f t="shared" si="35"/>
        <v>0</v>
      </c>
      <c r="GM15" s="14">
        <f t="shared" si="35"/>
        <v>0</v>
      </c>
      <c r="GN15" s="14">
        <f t="shared" si="35"/>
        <v>0</v>
      </c>
      <c r="GO15" s="14">
        <f t="shared" si="35"/>
        <v>0</v>
      </c>
      <c r="GP15" s="14">
        <f t="shared" si="35"/>
        <v>0</v>
      </c>
      <c r="GQ15" s="14">
        <f t="shared" si="35"/>
        <v>0</v>
      </c>
      <c r="GR15" s="14">
        <f t="shared" si="35"/>
        <v>0</v>
      </c>
      <c r="GS15" s="14">
        <f t="shared" si="35"/>
        <v>0</v>
      </c>
      <c r="GT15" s="14">
        <f t="shared" si="35"/>
        <v>0</v>
      </c>
      <c r="GU15" s="14">
        <f t="shared" si="35"/>
        <v>0</v>
      </c>
      <c r="GV15" s="14">
        <f t="shared" si="35"/>
        <v>0</v>
      </c>
      <c r="GW15" s="14">
        <f t="shared" si="35"/>
        <v>0</v>
      </c>
      <c r="GX15" s="14">
        <f t="shared" si="35"/>
        <v>0</v>
      </c>
      <c r="GY15" s="14">
        <f t="shared" si="35"/>
        <v>0</v>
      </c>
      <c r="GZ15" s="14">
        <f t="shared" si="35"/>
        <v>0</v>
      </c>
      <c r="HA15" s="14">
        <f t="shared" si="35"/>
        <v>0</v>
      </c>
      <c r="HB15" s="14">
        <f t="shared" si="35"/>
        <v>0</v>
      </c>
      <c r="HC15" s="14">
        <f t="shared" si="35"/>
        <v>0</v>
      </c>
      <c r="HD15" s="14">
        <f t="shared" si="35"/>
        <v>0</v>
      </c>
      <c r="HE15" s="14">
        <f t="shared" si="35"/>
        <v>0</v>
      </c>
      <c r="HF15" s="14">
        <f t="shared" si="35"/>
        <v>0</v>
      </c>
      <c r="HG15" s="14">
        <f t="shared" si="35"/>
        <v>0</v>
      </c>
      <c r="HH15" s="14">
        <f t="shared" si="35"/>
        <v>0</v>
      </c>
      <c r="HI15" s="14">
        <f t="shared" si="35"/>
        <v>0</v>
      </c>
      <c r="HJ15" s="14">
        <f t="shared" si="35"/>
        <v>0</v>
      </c>
      <c r="HK15" s="14">
        <f t="shared" si="35"/>
        <v>0</v>
      </c>
      <c r="HL15" s="14">
        <f t="shared" si="35"/>
        <v>0</v>
      </c>
      <c r="HM15" s="14">
        <f t="shared" si="35"/>
        <v>0</v>
      </c>
      <c r="HN15" s="14">
        <f t="shared" si="35"/>
        <v>0</v>
      </c>
      <c r="HO15" s="14">
        <f t="shared" si="35"/>
        <v>0</v>
      </c>
      <c r="HP15" s="14">
        <f t="shared" si="35"/>
        <v>0</v>
      </c>
      <c r="HQ15" s="14">
        <f t="shared" si="35"/>
        <v>0</v>
      </c>
      <c r="HR15" s="14">
        <f t="shared" si="35"/>
        <v>0</v>
      </c>
      <c r="HS15" s="14">
        <f t="shared" si="35"/>
        <v>0</v>
      </c>
      <c r="HT15" s="14">
        <f t="shared" si="35"/>
        <v>0</v>
      </c>
      <c r="HU15" s="14">
        <f t="shared" si="35"/>
        <v>0</v>
      </c>
      <c r="HV15" s="14">
        <f t="shared" si="35"/>
        <v>0</v>
      </c>
      <c r="HW15" s="14">
        <f t="shared" ref="HW15:IV15" si="36">HW7/HV7-1</f>
        <v>0</v>
      </c>
      <c r="HX15" s="14">
        <f t="shared" si="36"/>
        <v>0</v>
      </c>
      <c r="HY15" s="14">
        <f t="shared" si="36"/>
        <v>0</v>
      </c>
      <c r="HZ15" s="14">
        <f t="shared" si="36"/>
        <v>0</v>
      </c>
      <c r="IA15" s="14">
        <f t="shared" si="36"/>
        <v>0</v>
      </c>
      <c r="IB15" s="14">
        <f t="shared" si="36"/>
        <v>0</v>
      </c>
      <c r="IC15" s="14">
        <f t="shared" si="36"/>
        <v>0</v>
      </c>
      <c r="ID15" s="14">
        <f t="shared" si="36"/>
        <v>0</v>
      </c>
      <c r="IE15" s="14">
        <f t="shared" si="36"/>
        <v>0</v>
      </c>
      <c r="IF15" s="14">
        <f t="shared" si="36"/>
        <v>0</v>
      </c>
      <c r="IG15" s="14">
        <f t="shared" si="36"/>
        <v>0</v>
      </c>
      <c r="IH15" s="14">
        <f t="shared" si="36"/>
        <v>0</v>
      </c>
      <c r="II15" s="14">
        <f t="shared" si="36"/>
        <v>0</v>
      </c>
      <c r="IJ15" s="14">
        <f t="shared" si="36"/>
        <v>0</v>
      </c>
      <c r="IK15" s="14">
        <f t="shared" si="36"/>
        <v>0</v>
      </c>
      <c r="IL15" s="14">
        <f t="shared" si="36"/>
        <v>0</v>
      </c>
      <c r="IM15" s="14">
        <f t="shared" si="36"/>
        <v>0</v>
      </c>
      <c r="IN15" s="14">
        <f t="shared" si="36"/>
        <v>0</v>
      </c>
      <c r="IO15" s="14">
        <f t="shared" si="36"/>
        <v>0</v>
      </c>
      <c r="IP15" s="14">
        <f t="shared" si="36"/>
        <v>0</v>
      </c>
      <c r="IQ15" s="14">
        <f t="shared" si="36"/>
        <v>0</v>
      </c>
      <c r="IR15" s="14">
        <f t="shared" si="36"/>
        <v>0</v>
      </c>
      <c r="IS15" s="14">
        <f t="shared" si="36"/>
        <v>0</v>
      </c>
      <c r="IT15" s="14">
        <f t="shared" si="36"/>
        <v>0</v>
      </c>
      <c r="IU15" s="14">
        <f t="shared" si="36"/>
        <v>0</v>
      </c>
      <c r="IV15" s="14">
        <f t="shared" si="36"/>
        <v>0</v>
      </c>
    </row>
    <row r="16" spans="1:256" ht="11.25" thickTop="1" x14ac:dyDescent="0.15"/>
  </sheetData>
  <phoneticPr fontId="0" type="noConversion"/>
  <printOptions gridLines="1"/>
  <pageMargins left="0.75" right="0.75" top="1" bottom="1" header="0.5" footer="0.5"/>
  <pageSetup orientation="portrait" horizontalDpi="1200" verticalDpi="1200" r:id="rId1"/>
  <headerFooter alignWithMargins="0">
    <oddHeader>&amp;L&amp;8&amp;A</oddHeader>
    <oddFooter>&amp;L&amp;8© Dan Gode and James Ohlson. All rights reserved. &amp;D&amp;R&amp;8&amp;P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K31"/>
  <sheetViews>
    <sheetView showGridLines="0" zoomScaleNormal="100" workbookViewId="0"/>
  </sheetViews>
  <sheetFormatPr defaultRowHeight="10.5" x14ac:dyDescent="0.15"/>
  <cols>
    <col min="1" max="2" width="8" bestFit="1" customWidth="1"/>
    <col min="3" max="3" width="8.5703125" bestFit="1" customWidth="1"/>
    <col min="4" max="10" width="8" bestFit="1" customWidth="1"/>
  </cols>
  <sheetData>
    <row r="4" spans="1:11" x14ac:dyDescent="0.15">
      <c r="A4" s="4" t="s">
        <v>31</v>
      </c>
      <c r="B4" s="1">
        <v>1</v>
      </c>
    </row>
    <row r="5" spans="1:11" x14ac:dyDescent="0.15">
      <c r="A5" s="4" t="s">
        <v>30</v>
      </c>
      <c r="B5" s="4">
        <f>e1_*(1+C5)</f>
        <v>1.1200000000000001</v>
      </c>
      <c r="C5" s="22">
        <v>0.12</v>
      </c>
    </row>
    <row r="6" spans="1:11" x14ac:dyDescent="0.15">
      <c r="A6" s="4" t="s">
        <v>3</v>
      </c>
      <c r="B6" s="22">
        <v>0.04</v>
      </c>
    </row>
    <row r="7" spans="1:11" x14ac:dyDescent="0.15">
      <c r="A7" s="4" t="s">
        <v>32</v>
      </c>
      <c r="B7" s="4">
        <f>e1_*C7</f>
        <v>17</v>
      </c>
      <c r="C7" s="1">
        <v>17</v>
      </c>
    </row>
    <row r="8" spans="1:11" x14ac:dyDescent="0.15">
      <c r="A8" s="4" t="s">
        <v>33</v>
      </c>
      <c r="B8" s="4">
        <f>e1_*C8</f>
        <v>0.3</v>
      </c>
      <c r="C8" s="22">
        <v>0.3</v>
      </c>
    </row>
    <row r="9" spans="1:11" x14ac:dyDescent="0.15">
      <c r="A9" s="4" t="s">
        <v>34</v>
      </c>
      <c r="B9" s="6">
        <f>((e2_-e1_)/e1_+rf)/(rf*p0/e1_+1-d1_/e1_)</f>
        <v>0.11594202898550732</v>
      </c>
    </row>
    <row r="12" spans="1:11" x14ac:dyDescent="0.15">
      <c r="A12" s="6">
        <f>re</f>
        <v>0.11594202898550732</v>
      </c>
      <c r="B12" s="58">
        <v>13</v>
      </c>
      <c r="C12" s="57">
        <f>B12+0.5</f>
        <v>13.5</v>
      </c>
      <c r="D12" s="57">
        <f t="shared" ref="D12:J12" si="0">C12+0.5</f>
        <v>14</v>
      </c>
      <c r="E12" s="57">
        <f t="shared" si="0"/>
        <v>14.5</v>
      </c>
      <c r="F12" s="57">
        <f t="shared" si="0"/>
        <v>15</v>
      </c>
      <c r="G12" s="57">
        <f t="shared" si="0"/>
        <v>15.5</v>
      </c>
      <c r="H12" s="57">
        <f t="shared" si="0"/>
        <v>16</v>
      </c>
      <c r="I12" s="57">
        <f t="shared" si="0"/>
        <v>16.5</v>
      </c>
      <c r="J12" s="57">
        <f t="shared" si="0"/>
        <v>17</v>
      </c>
      <c r="K12" s="57"/>
    </row>
    <row r="13" spans="1:11" x14ac:dyDescent="0.15">
      <c r="A13" s="22">
        <v>0.02</v>
      </c>
      <c r="B13" s="6">
        <f t="dataTable" ref="B13:J31" dt2D="1" dtr="0" r1="C7" r2="B6"/>
        <v>0.14583333333333343</v>
      </c>
      <c r="C13" s="6">
        <v>0.14432989690721659</v>
      </c>
      <c r="D13" s="6">
        <v>0.14285714285714296</v>
      </c>
      <c r="E13" s="6">
        <v>0.14141414141414152</v>
      </c>
      <c r="F13" s="6">
        <v>0.1400000000000001</v>
      </c>
      <c r="G13" s="6">
        <v>0.13861386138613871</v>
      </c>
      <c r="H13" s="6">
        <v>0.13725490196078441</v>
      </c>
      <c r="I13" s="6">
        <v>0.13592233009708746</v>
      </c>
      <c r="J13" s="6">
        <v>0.13461538461538469</v>
      </c>
    </row>
    <row r="14" spans="1:11" x14ac:dyDescent="0.15">
      <c r="A14" s="6">
        <f>A13+0.25%</f>
        <v>2.2499999999999999E-2</v>
      </c>
      <c r="B14" s="6">
        <v>0.14357682619647366</v>
      </c>
      <c r="C14" s="6">
        <v>0.14196762141967634</v>
      </c>
      <c r="D14" s="6">
        <v>0.14039408866995085</v>
      </c>
      <c r="E14" s="6">
        <v>0.13885505481120597</v>
      </c>
      <c r="F14" s="6">
        <v>0.13734939759036155</v>
      </c>
      <c r="G14" s="6">
        <v>0.13587604290822419</v>
      </c>
      <c r="H14" s="6">
        <v>0.13443396226415105</v>
      </c>
      <c r="I14" s="6">
        <v>0.13302217036172706</v>
      </c>
      <c r="J14" s="6">
        <v>0.13163972286374143</v>
      </c>
    </row>
    <row r="15" spans="1:11" x14ac:dyDescent="0.15">
      <c r="A15" s="6">
        <f t="shared" ref="A15:A29" si="1">A14+0.25%</f>
        <v>2.4999999999999998E-2</v>
      </c>
      <c r="B15" s="6">
        <v>0.14146341463414644</v>
      </c>
      <c r="C15" s="6">
        <v>0.13975903614457844</v>
      </c>
      <c r="D15" s="6">
        <v>0.13809523809523819</v>
      </c>
      <c r="E15" s="6">
        <v>0.1364705882352942</v>
      </c>
      <c r="F15" s="6">
        <v>0.13488372093023265</v>
      </c>
      <c r="G15" s="6">
        <v>0.13333333333333344</v>
      </c>
      <c r="H15" s="6">
        <v>0.13181818181818192</v>
      </c>
      <c r="I15" s="6">
        <v>0.13033707865168548</v>
      </c>
      <c r="J15" s="6">
        <v>0.12888888888888897</v>
      </c>
    </row>
    <row r="16" spans="1:11" x14ac:dyDescent="0.15">
      <c r="A16" s="6">
        <f t="shared" si="1"/>
        <v>2.7499999999999997E-2</v>
      </c>
      <c r="B16" s="6">
        <v>0.13947990543735236</v>
      </c>
      <c r="C16" s="6">
        <v>0.13768961493582277</v>
      </c>
      <c r="D16" s="6">
        <v>0.1359447004608296</v>
      </c>
      <c r="E16" s="6">
        <v>0.13424345847554051</v>
      </c>
      <c r="F16" s="6">
        <v>0.13258426966292144</v>
      </c>
      <c r="G16" s="6">
        <v>0.13096559378468378</v>
      </c>
      <c r="H16" s="6">
        <v>0.1293859649122808</v>
      </c>
      <c r="I16" s="6">
        <v>0.12784398699891669</v>
      </c>
      <c r="J16" s="6">
        <v>0.12633832976445408</v>
      </c>
    </row>
    <row r="17" spans="1:10" x14ac:dyDescent="0.15">
      <c r="A17" s="6">
        <f t="shared" si="1"/>
        <v>2.9999999999999995E-2</v>
      </c>
      <c r="B17" s="6">
        <v>0.13761467889908269</v>
      </c>
      <c r="C17" s="6">
        <v>0.13574660633484176</v>
      </c>
      <c r="D17" s="6">
        <v>0.13392857142857154</v>
      </c>
      <c r="E17" s="6">
        <v>0.13215859030837013</v>
      </c>
      <c r="F17" s="6">
        <v>0.13043478260869576</v>
      </c>
      <c r="G17" s="6">
        <v>0.12875536480686706</v>
      </c>
      <c r="H17" s="6">
        <v>0.12711864406779672</v>
      </c>
      <c r="I17" s="6">
        <v>0.12552301255230136</v>
      </c>
      <c r="J17" s="6">
        <v>0.12396694214876045</v>
      </c>
    </row>
    <row r="18" spans="1:10" x14ac:dyDescent="0.15">
      <c r="A18" s="6">
        <f t="shared" si="1"/>
        <v>3.2499999999999994E-2</v>
      </c>
      <c r="B18" s="6">
        <v>0.135857461024499</v>
      </c>
      <c r="C18" s="6">
        <v>0.13391877058177837</v>
      </c>
      <c r="D18" s="6">
        <v>0.13203463203463214</v>
      </c>
      <c r="E18" s="6">
        <v>0.13020277481323383</v>
      </c>
      <c r="F18" s="6">
        <v>0.12842105263157907</v>
      </c>
      <c r="G18" s="6">
        <v>0.12668743509865016</v>
      </c>
      <c r="H18" s="6">
        <v>0.12500000000000008</v>
      </c>
      <c r="I18" s="6">
        <v>0.12335692618806886</v>
      </c>
      <c r="J18" s="6">
        <v>0.12175648702594821</v>
      </c>
    </row>
    <row r="19" spans="1:10" x14ac:dyDescent="0.15">
      <c r="A19" s="6">
        <f t="shared" si="1"/>
        <v>3.4999999999999996E-2</v>
      </c>
      <c r="B19" s="6">
        <v>0.13419913419913429</v>
      </c>
      <c r="C19" s="6">
        <v>0.13219616204690843</v>
      </c>
      <c r="D19" s="6">
        <v>0.13025210084033623</v>
      </c>
      <c r="E19" s="6">
        <v>0.12836438923395457</v>
      </c>
      <c r="F19" s="6">
        <v>0.12653061224489806</v>
      </c>
      <c r="G19" s="6">
        <v>0.12474849094567414</v>
      </c>
      <c r="H19" s="6">
        <v>0.12301587301587311</v>
      </c>
      <c r="I19" s="6">
        <v>0.1213307240704502</v>
      </c>
      <c r="J19" s="6">
        <v>0.11969111969111978</v>
      </c>
    </row>
    <row r="20" spans="1:10" x14ac:dyDescent="0.15">
      <c r="A20" s="6">
        <f t="shared" si="1"/>
        <v>3.7499999999999999E-2</v>
      </c>
      <c r="B20" s="6">
        <v>0.13263157894736852</v>
      </c>
      <c r="C20" s="6">
        <v>0.13056994818652859</v>
      </c>
      <c r="D20" s="6">
        <v>0.12857142857142867</v>
      </c>
      <c r="E20" s="6">
        <v>0.12663316582914583</v>
      </c>
      <c r="F20" s="6">
        <v>0.12475247524752485</v>
      </c>
      <c r="G20" s="6">
        <v>0.12292682926829279</v>
      </c>
      <c r="H20" s="6">
        <v>0.12115384615384624</v>
      </c>
      <c r="I20" s="6">
        <v>0.11943127962085318</v>
      </c>
      <c r="J20" s="6">
        <v>0.11775700934579449</v>
      </c>
    </row>
    <row r="21" spans="1:10" x14ac:dyDescent="0.15">
      <c r="A21" s="6">
        <f t="shared" si="1"/>
        <v>0.04</v>
      </c>
      <c r="B21" s="6">
        <v>0.13114754098360665</v>
      </c>
      <c r="C21" s="6">
        <v>0.12903225806451621</v>
      </c>
      <c r="D21" s="6">
        <v>0.12698412698412706</v>
      </c>
      <c r="E21" s="6">
        <v>0.12500000000000008</v>
      </c>
      <c r="F21" s="6">
        <v>0.12307692307692317</v>
      </c>
      <c r="G21" s="6">
        <v>0.1212121212121213</v>
      </c>
      <c r="H21" s="6">
        <v>0.11940298507462695</v>
      </c>
      <c r="I21" s="6">
        <v>0.11764705882352949</v>
      </c>
      <c r="J21" s="6">
        <v>0.11594202898550732</v>
      </c>
    </row>
    <row r="22" spans="1:10" x14ac:dyDescent="0.15">
      <c r="A22" s="6">
        <f t="shared" si="1"/>
        <v>4.2500000000000003E-2</v>
      </c>
      <c r="B22" s="6">
        <v>0.12974051896207595</v>
      </c>
      <c r="C22" s="6">
        <v>0.12757605495583915</v>
      </c>
      <c r="D22" s="6">
        <v>0.12548262548262556</v>
      </c>
      <c r="E22" s="6">
        <v>0.12345679012345688</v>
      </c>
      <c r="F22" s="6">
        <v>0.12149532710280381</v>
      </c>
      <c r="G22" s="6">
        <v>0.11959521619135244</v>
      </c>
      <c r="H22" s="6">
        <v>0.11775362318840588</v>
      </c>
      <c r="I22" s="6">
        <v>0.1159678858162356</v>
      </c>
      <c r="J22" s="6">
        <v>0.1142355008787347</v>
      </c>
    </row>
    <row r="23" spans="1:10" x14ac:dyDescent="0.15">
      <c r="A23" s="6">
        <f t="shared" si="1"/>
        <v>4.5000000000000005E-2</v>
      </c>
      <c r="B23" s="6">
        <v>0.12840466926070049</v>
      </c>
      <c r="C23" s="6">
        <v>0.12619502868068844</v>
      </c>
      <c r="D23" s="6">
        <v>0.12406015037593993</v>
      </c>
      <c r="E23" s="6">
        <v>0.12199630314232911</v>
      </c>
      <c r="F23" s="6">
        <v>0.12000000000000009</v>
      </c>
      <c r="G23" s="6">
        <v>0.11806797853309488</v>
      </c>
      <c r="H23" s="6">
        <v>0.11619718309859162</v>
      </c>
      <c r="I23" s="6">
        <v>0.11438474870017339</v>
      </c>
      <c r="J23" s="6">
        <v>0.11262798634812295</v>
      </c>
    </row>
    <row r="24" spans="1:10" x14ac:dyDescent="0.15">
      <c r="A24" s="6">
        <f>A23+0.25%</f>
        <v>4.7500000000000007E-2</v>
      </c>
      <c r="B24" s="6">
        <v>0.12713472485768509</v>
      </c>
      <c r="C24" s="6">
        <v>0.12488350419384911</v>
      </c>
      <c r="D24" s="6">
        <v>0.1227106227106228</v>
      </c>
      <c r="E24" s="6">
        <v>0.12061206120612068</v>
      </c>
      <c r="F24" s="6">
        <v>0.11858407079646026</v>
      </c>
      <c r="G24" s="6">
        <v>0.11662315056570939</v>
      </c>
      <c r="H24" s="6">
        <v>0.11472602739726034</v>
      </c>
      <c r="I24" s="6">
        <v>0.11288963774220731</v>
      </c>
      <c r="J24" s="6">
        <v>0.11111111111111119</v>
      </c>
    </row>
    <row r="25" spans="1:10" x14ac:dyDescent="0.15">
      <c r="A25" s="6">
        <f t="shared" si="1"/>
        <v>5.000000000000001E-2</v>
      </c>
      <c r="B25" s="6">
        <v>0.125925925925926</v>
      </c>
      <c r="C25" s="6">
        <v>0.12363636363636371</v>
      </c>
      <c r="D25" s="6">
        <v>0.12142857142857151</v>
      </c>
      <c r="E25" s="6">
        <v>0.11929824561403517</v>
      </c>
      <c r="F25" s="6">
        <v>0.11724137931034492</v>
      </c>
      <c r="G25" s="6">
        <v>0.11525423728813566</v>
      </c>
      <c r="H25" s="6">
        <v>0.1133333333333334</v>
      </c>
      <c r="I25" s="6">
        <v>0.11147540983606564</v>
      </c>
      <c r="J25" s="6">
        <v>0.10967741935483878</v>
      </c>
    </row>
    <row r="26" spans="1:10" x14ac:dyDescent="0.15">
      <c r="A26" s="6">
        <f t="shared" si="1"/>
        <v>5.2500000000000012E-2</v>
      </c>
      <c r="B26" s="6">
        <v>0.12477396021699828</v>
      </c>
      <c r="C26" s="6">
        <v>0.12244897959183682</v>
      </c>
      <c r="D26" s="6">
        <v>0.12020905923344954</v>
      </c>
      <c r="E26" s="6">
        <v>0.11804961505560316</v>
      </c>
      <c r="F26" s="6">
        <v>0.11596638655462194</v>
      </c>
      <c r="G26" s="6">
        <v>0.11395540875309669</v>
      </c>
      <c r="H26" s="6">
        <v>0.11201298701298708</v>
      </c>
      <c r="I26" s="6">
        <v>0.11013567438148451</v>
      </c>
      <c r="J26" s="6">
        <v>0.10832025117739411</v>
      </c>
    </row>
    <row r="27" spans="1:10" x14ac:dyDescent="0.15">
      <c r="A27" s="6">
        <f t="shared" si="1"/>
        <v>5.5000000000000014E-2</v>
      </c>
      <c r="B27" s="6">
        <v>0.12367491166077746</v>
      </c>
      <c r="C27" s="6">
        <v>0.1213171577123051</v>
      </c>
      <c r="D27" s="6">
        <v>0.11904761904761912</v>
      </c>
      <c r="E27" s="6">
        <v>0.11686143572621041</v>
      </c>
      <c r="F27" s="6">
        <v>0.11475409836065581</v>
      </c>
      <c r="G27" s="6">
        <v>0.11272141706924323</v>
      </c>
      <c r="H27" s="6">
        <v>0.11075949367088614</v>
      </c>
      <c r="I27" s="6">
        <v>0.10886469673405917</v>
      </c>
      <c r="J27" s="6">
        <v>0.10703363914373094</v>
      </c>
    </row>
    <row r="28" spans="1:10" x14ac:dyDescent="0.15">
      <c r="A28" s="6">
        <f t="shared" si="1"/>
        <v>5.7500000000000016E-2</v>
      </c>
      <c r="B28" s="6">
        <v>0.12262521588946468</v>
      </c>
      <c r="C28" s="6">
        <v>0.12023708721422531</v>
      </c>
      <c r="D28" s="6">
        <v>0.11794019933554825</v>
      </c>
      <c r="E28" s="6">
        <v>0.11572942135289331</v>
      </c>
      <c r="F28" s="6">
        <v>0.11360000000000006</v>
      </c>
      <c r="G28" s="6">
        <v>0.11154752553024358</v>
      </c>
      <c r="H28" s="6">
        <v>0.10956790123456796</v>
      </c>
      <c r="I28" s="6">
        <v>0.10765731614859747</v>
      </c>
      <c r="J28" s="6">
        <v>0.10581222056631899</v>
      </c>
    </row>
    <row r="29" spans="1:10" x14ac:dyDescent="0.15">
      <c r="A29" s="6">
        <f t="shared" si="1"/>
        <v>6.0000000000000019E-2</v>
      </c>
      <c r="B29" s="6">
        <v>0.1216216216216217</v>
      </c>
      <c r="C29" s="6">
        <v>0.1192052980132451</v>
      </c>
      <c r="D29" s="6">
        <v>0.11688311688311695</v>
      </c>
      <c r="E29" s="6">
        <v>0.11464968152866251</v>
      </c>
      <c r="F29" s="6">
        <v>0.11250000000000006</v>
      </c>
      <c r="G29" s="6">
        <v>0.11042944785276081</v>
      </c>
      <c r="H29" s="6">
        <v>0.10843373493975909</v>
      </c>
      <c r="I29" s="6">
        <v>0.10650887573964504</v>
      </c>
      <c r="J29" s="6">
        <v>0.10465116279069772</v>
      </c>
    </row>
    <row r="30" spans="1:10" x14ac:dyDescent="0.15">
      <c r="A30" s="6">
        <f>A29+0.25%</f>
        <v>6.2500000000000014E-2</v>
      </c>
      <c r="B30" s="6">
        <v>0.12066115702479345</v>
      </c>
      <c r="C30" s="6">
        <v>0.11821862348178143</v>
      </c>
      <c r="D30" s="6">
        <v>0.11587301587301593</v>
      </c>
      <c r="E30" s="6">
        <v>0.11361867704280161</v>
      </c>
      <c r="F30" s="6">
        <v>0.11145038167938937</v>
      </c>
      <c r="G30" s="6">
        <v>0.10936329588014987</v>
      </c>
      <c r="H30" s="6">
        <v>0.10735294117647065</v>
      </c>
      <c r="I30" s="6">
        <v>0.10541516245487371</v>
      </c>
      <c r="J30" s="6">
        <v>0.10354609929078021</v>
      </c>
    </row>
    <row r="31" spans="1:10" x14ac:dyDescent="0.15">
      <c r="A31" s="6">
        <f>A30+0.25%</f>
        <v>6.5000000000000016E-2</v>
      </c>
      <c r="B31" s="6">
        <v>0.11974110032362466</v>
      </c>
      <c r="C31" s="6">
        <v>0.11727416798732176</v>
      </c>
      <c r="D31" s="6">
        <v>0.11490683229813671</v>
      </c>
      <c r="E31" s="6">
        <v>0.11263318112633186</v>
      </c>
      <c r="F31" s="6">
        <v>0.11044776119402991</v>
      </c>
      <c r="G31" s="6">
        <v>0.10834553440702786</v>
      </c>
      <c r="H31" s="6">
        <v>0.10632183908045983</v>
      </c>
      <c r="I31" s="6">
        <v>0.1043723554301834</v>
      </c>
      <c r="J31" s="6">
        <v>0.1024930747922438</v>
      </c>
    </row>
  </sheetData>
  <phoneticPr fontId="1" type="noConversion"/>
  <printOptions gridLines="1"/>
  <pageMargins left="0.75" right="0.75" top="1" bottom="1" header="0.5" footer="0.5"/>
  <pageSetup orientation="portrait" horizontalDpi="1200" verticalDpi="1200" r:id="rId1"/>
  <headerFooter alignWithMargins="0">
    <oddHeader>&amp;L&amp;8&amp;A</oddHeader>
    <oddFooter>&amp;L&amp;8© Dan Gode and James Ohlson. All rights reserved. &amp;D&amp;R&amp;8&amp;P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CostofEquity</vt:lpstr>
      <vt:lpstr>OJEarningsPattern</vt:lpstr>
      <vt:lpstr>Simulation3</vt:lpstr>
      <vt:lpstr>d1_</vt:lpstr>
      <vt:lpstr>e1_</vt:lpstr>
      <vt:lpstr>e2_</vt:lpstr>
      <vt:lpstr>p0</vt:lpstr>
      <vt:lpstr>re</vt:lpstr>
      <vt:lpstr>rf</vt:lpstr>
    </vt:vector>
  </TitlesOfParts>
  <Manager>http://www.dangode.com</Manager>
  <Company>http://www.godeohlson.com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Excess Implied Return</dc:title>
  <dc:subject>Financial Statement Analysis and Valuation</dc:subject>
  <dc:creator>Dan Gode and James Ohlson</dc:creator>
  <cp:lastModifiedBy>Dan Gode</cp:lastModifiedBy>
  <cp:lastPrinted>2011-07-12T11:06:05Z</cp:lastPrinted>
  <dcterms:created xsi:type="dcterms:W3CDTF">2010-03-27T19:43:18Z</dcterms:created>
  <dcterms:modified xsi:type="dcterms:W3CDTF">2016-09-05T18:18:47Z</dcterms:modified>
</cp:coreProperties>
</file>